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92" windowHeight="6660" activeTab="0"/>
  </bookViews>
  <sheets>
    <sheet name="Income, Expenditure" sheetId="1" r:id="rId1"/>
  </sheets>
  <externalReferences>
    <externalReference r:id="rId4"/>
  </externalReferences>
  <definedNames>
    <definedName name="_xlnm.Print_Area" localSheetId="0">'Income, Expenditure'!$A$1:$M$45</definedName>
    <definedName name="_xlnm.Print_Titles" localSheetId="0">'Income, Expenditure'!$3:$4</definedName>
    <definedName name="主管別">'Income, Expenditure'!$6:$6,'Income, Expenditure'!$7:$7,'Income, Expenditure'!#REF!,'Income, Expenditure'!$8:$8,'Income, Expenditure'!$9:$9,'Income, Expenditure'!$10:$10,'Income, Expenditure'!#REF!,'Income, Expenditure'!#REF!,'Income, Expenditure'!$14:$14,'Income, Expenditure'!$15:$15,'Income, Expenditure'!$17:$17,'Income, Expenditure'!$18:$18,'Income, Expenditure'!$19:$19,'Income, Expenditure'!$24:$24,'Income, Expenditure'!#REF!</definedName>
    <definedName name="科目">'[1]作業-cf'!$A:$A,'[1]作業-cf'!$I:$I,'[1]作業-cf'!$Q:$Q</definedName>
    <definedName name="基金">'Income, Expenditure'!#REF!,'Income, Expenditure'!#REF!,'Income, Expenditure'!#REF!,'Income, Expenditure'!#REF!,'Income, Expenditure'!#REF!,'Income, Expenditure'!#REF!,'Income, Expenditure'!#REF!,'Income, Expenditure'!#REF!,'Income, Expenditure'!#REF!,'Income, Expenditure'!#REF!,'Income, Expenditure'!#REF!,'Income, Expenditure'!#REF!,'Income, Expenditure'!#REF!,'Income, Expenditure'!#REF!,'Income, Expenditure'!#REF!,'Income, Expenditure'!#REF!,'Income, Expenditure'!#REF!,'Income, Expenditure'!#REF!,'Income, Expenditure'!#REF!,'Income, Expenditure'!#REF!,'Income, Expenditure'!#REF!,'Income, Expenditure'!#REF!,'Income, Expenditure'!#REF!,'Income, Expenditure'!$28:$28</definedName>
    <definedName name="基金別">'Income, Expenditure'!$5:$5,'Income, Expenditure'!#REF!,'Income, Expenditure'!$A$27,'Income, Expenditure'!$25:$25</definedName>
  </definedNames>
  <calcPr fullCalcOnLoad="1"/>
</workbook>
</file>

<file path=xl/sharedStrings.xml><?xml version="1.0" encoding="utf-8"?>
<sst xmlns="http://schemas.openxmlformats.org/spreadsheetml/2006/main" count="58" uniqueCount="52">
  <si>
    <t>National Science and Technology Development Fund</t>
  </si>
  <si>
    <t>Offshore Island Development Fund</t>
  </si>
  <si>
    <t>Fund for Privatization of Government-owned Enterprises under the Executive Yuan</t>
  </si>
  <si>
    <t>Supervised by Ministry of Interior</t>
  </si>
  <si>
    <t>Supervised by Ministry of Education</t>
  </si>
  <si>
    <t>School Property Fund</t>
  </si>
  <si>
    <t>Supervised by Ministry of Economic Affairs</t>
  </si>
  <si>
    <t>Economic Special Revenue Fund</t>
  </si>
  <si>
    <t>Nuclear Backend Management Fund</t>
  </si>
  <si>
    <t>Construction Funds of Port</t>
  </si>
  <si>
    <t>Supervised by Council of Agriculture</t>
  </si>
  <si>
    <t>Agricultural Special Revenue Fund</t>
  </si>
  <si>
    <t>Superviseed by Council of Labor Affairs</t>
  </si>
  <si>
    <t>Employment Security Fund</t>
  </si>
  <si>
    <t>Supervised by Dept. of Health</t>
  </si>
  <si>
    <t>Supervised by Environment Protection Administration</t>
  </si>
  <si>
    <t>Environmental Protection Funds</t>
  </si>
  <si>
    <t>Cable Radio and Television Industry Development Fund</t>
  </si>
  <si>
    <t>Total</t>
  </si>
  <si>
    <t>Surplus (Deficit)</t>
  </si>
  <si>
    <t>Funds</t>
  </si>
  <si>
    <t>This year's budgets</t>
  </si>
  <si>
    <t>Last year's budgets</t>
  </si>
  <si>
    <t>Comparison</t>
  </si>
  <si>
    <t>Income</t>
  </si>
  <si>
    <t>Expenditure</t>
  </si>
  <si>
    <t>Research and Development Substitutive Service Foundation</t>
  </si>
  <si>
    <t>Communications Supervisory Fund</t>
  </si>
  <si>
    <t>Financial Supervisory Fund</t>
  </si>
  <si>
    <t xml:space="preserve">Supervised by Financial Supervisoy Commission </t>
  </si>
  <si>
    <t xml:space="preserve">Supervised by National Communications Commission </t>
  </si>
  <si>
    <t>Supervised by Ministry of Transportation and Communications</t>
  </si>
  <si>
    <t>Nuclear Emergency Response Fund</t>
  </si>
  <si>
    <t>Beginning-of-period accumulated funds</t>
  </si>
  <si>
    <t>End-of-period accumulated funds</t>
  </si>
  <si>
    <t>Supervised by AtomicEnergy Council</t>
  </si>
  <si>
    <t>Fund to Care for Foreign Spouses of the R.O.C. Citizens</t>
  </si>
  <si>
    <t>Hualien and Taitung Region's Sustainable Development Fund</t>
  </si>
  <si>
    <t>Submitted to Treasury</t>
  </si>
  <si>
    <t>Supervised by Executive Yuan</t>
  </si>
  <si>
    <t>Supervised by Office of the President</t>
  </si>
  <si>
    <t>Science Research Fund of Academia Sinica</t>
  </si>
  <si>
    <t xml:space="preserve">   Safety Funds to Police Officers/Fire-Fighters/ Coastguards/Crewmen of National Airborne Service Corps and Members of Volunteers Forces</t>
  </si>
  <si>
    <t>Supervised by FAIR TRADE COMMISSION</t>
  </si>
  <si>
    <t xml:space="preserve">Antitrust Fund </t>
  </si>
  <si>
    <t>Health and Welfare Special Revenue Fund</t>
  </si>
  <si>
    <t>Sustainable Development Fund</t>
  </si>
  <si>
    <t>University,College,or Junior College Transition or Closure Fund</t>
  </si>
  <si>
    <t>Supervised by Ministry of Justice</t>
  </si>
  <si>
    <t>Sports Development Fund</t>
  </si>
  <si>
    <t>Narcotics Prevention Fund</t>
  </si>
  <si>
    <t>Statement of Income, Expenditure and Surplus/Deficit of Special Revenue Funds - FY2020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</si>
</sst>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&quot;-&quot;??_-;_-@_-"/>
    <numFmt numFmtId="177" formatCode="_-* #,##0.0_-;\-* #,##0.0_-;_-* &quot;-&quot;??_-;_-@_-"/>
    <numFmt numFmtId="178" formatCode="_-* #,##0_-;\-* #,##0_-;_-* &quot;-&quot;??_-;_-@_-"/>
    <numFmt numFmtId="179" formatCode="_-\ #,##0_-;\-\ #,##0_-;_-* &quot;-&quot;_-;_-@_-"/>
    <numFmt numFmtId="180" formatCode="_-\ #,##0.00_-;\-\ #,##0.00_-;_-* &quot;-&quot;_-;_-@_-"/>
    <numFmt numFmtId="181" formatCode="\ #,##0.00_-;\-#,##0.00_-;&quot;-&quot;??_-;_-@_-"/>
    <numFmt numFmtId="182" formatCode="_-\ #,##0.00_-;\-\ #,##0.00_-;_-* &quot;-&quot;??_-;_-@_-"/>
    <numFmt numFmtId="183" formatCode="&quot;NT$&quot;#,##0_);\(&quot;NT$&quot;#,##0\)"/>
    <numFmt numFmtId="184" formatCode="#,##0_-;\-#,##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rgb="FF9C57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2"/>
      <color theme="0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33" applyFont="1" applyFill="1">
      <alignment/>
      <protection/>
    </xf>
    <xf numFmtId="0" fontId="2" fillId="0" borderId="0" xfId="33" applyFont="1" applyFill="1" applyAlignment="1" applyProtection="1">
      <alignment horizontal="center"/>
      <protection/>
    </xf>
    <xf numFmtId="0" fontId="4" fillId="0" borderId="0" xfId="33" applyFont="1" applyFill="1" applyAlignment="1">
      <alignment horizontal="right" vertical="center"/>
      <protection/>
    </xf>
    <xf numFmtId="0" fontId="4" fillId="0" borderId="0" xfId="33" applyFont="1" applyFill="1" applyAlignment="1">
      <alignment horizontal="left" vertical="center"/>
      <protection/>
    </xf>
    <xf numFmtId="0" fontId="5" fillId="0" borderId="11" xfId="33" applyFont="1" applyFill="1" applyBorder="1" applyAlignment="1">
      <alignment horizontal="right" vertical="center"/>
      <protection/>
    </xf>
    <xf numFmtId="183" fontId="5" fillId="0" borderId="11" xfId="33" applyNumberFormat="1" applyFont="1" applyFill="1" applyBorder="1" applyAlignment="1">
      <alignment horizontal="right" vertical="center"/>
      <protection/>
    </xf>
    <xf numFmtId="0" fontId="6" fillId="0" borderId="12" xfId="33" applyFont="1" applyFill="1" applyBorder="1" applyAlignment="1">
      <alignment horizontal="distributed" vertical="center" wrapTex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33" applyFont="1" applyFill="1">
      <alignment/>
      <protection/>
    </xf>
    <xf numFmtId="0" fontId="6" fillId="0" borderId="0" xfId="33" applyFont="1" applyFill="1">
      <alignment/>
      <protection/>
    </xf>
    <xf numFmtId="0" fontId="6" fillId="0" borderId="13" xfId="33" applyFont="1" applyFill="1" applyBorder="1" applyAlignment="1">
      <alignment horizontal="distributed" vertical="center" wrapText="1"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6" fillId="0" borderId="14" xfId="34" applyNumberFormat="1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76" fontId="6" fillId="0" borderId="15" xfId="34" applyNumberFormat="1" applyFont="1" applyFill="1" applyBorder="1" applyAlignment="1">
      <alignment horizontal="right"/>
    </xf>
    <xf numFmtId="176" fontId="6" fillId="0" borderId="16" xfId="0" applyNumberFormat="1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176" fontId="6" fillId="0" borderId="15" xfId="0" applyNumberFormat="1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/>
    </xf>
    <xf numFmtId="176" fontId="6" fillId="0" borderId="17" xfId="33" applyNumberFormat="1" applyFont="1" applyFill="1" applyBorder="1" applyAlignment="1">
      <alignment horizontal="right"/>
      <protection/>
    </xf>
    <xf numFmtId="176" fontId="6" fillId="0" borderId="18" xfId="33" applyNumberFormat="1" applyFont="1" applyFill="1" applyBorder="1" applyAlignment="1">
      <alignment horizontal="right"/>
      <protection/>
    </xf>
    <xf numFmtId="0" fontId="3" fillId="0" borderId="0" xfId="33" applyFont="1" applyFill="1" applyAlignment="1">
      <alignment horizontal="center" vertical="center"/>
      <protection/>
    </xf>
    <xf numFmtId="0" fontId="6" fillId="0" borderId="19" xfId="33" applyFont="1" applyFill="1" applyBorder="1" applyAlignment="1">
      <alignment horizontal="distributed" vertical="center"/>
      <protection/>
    </xf>
    <xf numFmtId="0" fontId="6" fillId="0" borderId="20" xfId="33" applyFont="1" applyFill="1" applyBorder="1" applyAlignment="1">
      <alignment horizontal="distributed" vertical="center"/>
      <protection/>
    </xf>
    <xf numFmtId="0" fontId="6" fillId="0" borderId="21" xfId="33" applyFont="1" applyFill="1" applyBorder="1" applyAlignment="1">
      <alignment horizontal="distributed" vertical="center"/>
      <protection/>
    </xf>
    <xf numFmtId="0" fontId="6" fillId="0" borderId="22" xfId="33" applyFont="1" applyFill="1" applyBorder="1" applyAlignment="1">
      <alignment horizontal="distributed" vertical="center"/>
      <protection/>
    </xf>
    <xf numFmtId="0" fontId="6" fillId="0" borderId="23" xfId="33" applyFont="1" applyFill="1" applyBorder="1" applyAlignment="1">
      <alignment horizontal="distributed" vertical="center"/>
      <protection/>
    </xf>
    <xf numFmtId="0" fontId="6" fillId="0" borderId="24" xfId="33" applyFont="1" applyFill="1" applyBorder="1" applyAlignment="1">
      <alignment horizontal="distributed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O-IN-SF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2&#38928;&#31639;&#26696;\&#20316;&#26989;&#22522;&#37329;-&#31354;&#3033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-re"/>
      <sheetName val="作業-in"/>
      <sheetName val="作業-cf"/>
      <sheetName val="Sheet2"/>
      <sheetName val="Sheet3"/>
      <sheetName val="作業基金別-in"/>
      <sheetName val="收支預算表"/>
      <sheetName val="餘絀撥補表"/>
      <sheetName val="現金流量表"/>
    </sheetNames>
    <sheetDataSet>
      <sheetData sheetId="2">
        <row r="2">
          <cell r="I2" t="str">
            <v>單位：新臺幣千元</v>
          </cell>
        </row>
        <row r="3">
          <cell r="A3" t="str">
            <v>科目</v>
          </cell>
          <cell r="I3" t="str">
            <v>經濟部主管</v>
          </cell>
          <cell r="Q3" t="str">
            <v>國立故宮博
物院主管</v>
          </cell>
        </row>
        <row r="4">
          <cell r="A4" t="str">
            <v>業務活動之現金流量</v>
          </cell>
        </row>
        <row r="5">
          <cell r="A5" t="str">
            <v>　本期賸餘（短絀－）</v>
          </cell>
        </row>
        <row r="6">
          <cell r="A6" t="str">
            <v>　調整非現金項目</v>
          </cell>
        </row>
        <row r="7">
          <cell r="A7" t="str">
            <v>　　業務活動之淨現金流入（流出－）</v>
          </cell>
        </row>
        <row r="8">
          <cell r="A8" t="str">
            <v>投資活動之現金流量</v>
          </cell>
        </row>
        <row r="9">
          <cell r="A9" t="str">
            <v>　減少短期投資及短期貸墊款</v>
          </cell>
        </row>
        <row r="10">
          <cell r="A10" t="str">
            <v>　減少長期投資、應收款、貸墊款及準備金</v>
          </cell>
        </row>
        <row r="11">
          <cell r="A11" t="str">
            <v>　減少固定資產及遞耗資產</v>
          </cell>
        </row>
        <row r="12">
          <cell r="A12" t="str">
            <v>　減少無形資產、遞延借項及其他資產</v>
          </cell>
        </row>
        <row r="13">
          <cell r="A13" t="str">
            <v>　增加短期投資及短期貸墊款</v>
          </cell>
        </row>
        <row r="14">
          <cell r="A14" t="str">
            <v>　增加長期投資、應收款、貸墊款及準備金</v>
          </cell>
        </row>
        <row r="15">
          <cell r="A15" t="str">
            <v>　增加固定資產及遞耗資產</v>
          </cell>
        </row>
        <row r="16">
          <cell r="A16" t="str">
            <v>　增加無形資產、遞延借項及其他資產</v>
          </cell>
        </row>
        <row r="17">
          <cell r="A17" t="str">
            <v>　　投資活動之淨現金流入（流出－）</v>
          </cell>
        </row>
        <row r="18">
          <cell r="A18" t="str">
            <v>融資活動之現金流量</v>
          </cell>
        </row>
        <row r="19">
          <cell r="A19" t="str">
            <v>　增加短期債務及其他負債</v>
          </cell>
        </row>
        <row r="20">
          <cell r="A20" t="str">
            <v>　增加長期負債</v>
          </cell>
        </row>
        <row r="21">
          <cell r="A21" t="str">
            <v>　增加基金、公積及填補短絀</v>
          </cell>
        </row>
        <row r="22">
          <cell r="A22" t="str">
            <v>　減少短期債務及其他負債</v>
          </cell>
        </row>
        <row r="23">
          <cell r="A23" t="str">
            <v>　減少長期負債</v>
          </cell>
        </row>
        <row r="24">
          <cell r="A24" t="str">
            <v>　減少基金及公積</v>
          </cell>
        </row>
        <row r="25">
          <cell r="A25" t="str">
            <v>　賸餘分配款</v>
          </cell>
        </row>
        <row r="26">
          <cell r="A26" t="str">
            <v>　　融資活動之淨現金流入（流出－）</v>
          </cell>
        </row>
        <row r="27">
          <cell r="A27" t="str">
            <v>匯率變動影響數</v>
          </cell>
        </row>
        <row r="28">
          <cell r="A28" t="str">
            <v>現金及約當現金之淨增（淨減－）</v>
          </cell>
        </row>
        <row r="29">
          <cell r="A29" t="str">
            <v>期初現金及約當現金</v>
          </cell>
        </row>
        <row r="30">
          <cell r="A30" t="str">
            <v>期末現金及約當現金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Normal="8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4"/>
    </sheetView>
  </sheetViews>
  <sheetFormatPr defaultColWidth="9.00390625" defaultRowHeight="16.5"/>
  <cols>
    <col min="1" max="1" width="38.50390625" style="19" customWidth="1"/>
    <col min="2" max="3" width="13.375" style="19" bestFit="1" customWidth="1"/>
    <col min="4" max="4" width="11.75390625" style="19" bestFit="1" customWidth="1"/>
    <col min="5" max="6" width="13.375" style="19" bestFit="1" customWidth="1"/>
    <col min="7" max="7" width="11.75390625" style="19" bestFit="1" customWidth="1"/>
    <col min="8" max="8" width="12.125" style="19" bestFit="1" customWidth="1"/>
    <col min="9" max="9" width="13.00390625" style="19" bestFit="1" customWidth="1"/>
    <col min="10" max="10" width="12.125" style="19" bestFit="1" customWidth="1"/>
    <col min="11" max="11" width="12.875" style="19" customWidth="1"/>
    <col min="12" max="12" width="11.50390625" style="19" customWidth="1"/>
    <col min="13" max="13" width="12.875" style="19" customWidth="1"/>
    <col min="14" max="16384" width="9.00390625" style="19" customWidth="1"/>
  </cols>
  <sheetData>
    <row r="1" spans="1:13" s="4" customFormat="1" ht="24.75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21" thickBot="1">
      <c r="A2" s="5"/>
      <c r="B2" s="5"/>
      <c r="C2" s="5"/>
      <c r="D2" s="5"/>
      <c r="E2" s="5"/>
      <c r="F2" s="6"/>
      <c r="G2" s="7"/>
      <c r="K2" s="8"/>
      <c r="L2" s="8"/>
      <c r="M2" s="9">
        <v>1000</v>
      </c>
    </row>
    <row r="3" spans="1:13" s="4" customFormat="1" ht="15">
      <c r="A3" s="36" t="s">
        <v>20</v>
      </c>
      <c r="B3" s="38" t="s">
        <v>21</v>
      </c>
      <c r="C3" s="40"/>
      <c r="D3" s="41"/>
      <c r="E3" s="38" t="s">
        <v>22</v>
      </c>
      <c r="F3" s="40"/>
      <c r="G3" s="41"/>
      <c r="H3" s="38" t="s">
        <v>23</v>
      </c>
      <c r="I3" s="40"/>
      <c r="J3" s="41"/>
      <c r="K3" s="38" t="s">
        <v>33</v>
      </c>
      <c r="L3" s="38" t="s">
        <v>38</v>
      </c>
      <c r="M3" s="38" t="s">
        <v>34</v>
      </c>
    </row>
    <row r="4" spans="1:13" s="4" customFormat="1" ht="40.5" customHeight="1">
      <c r="A4" s="37"/>
      <c r="B4" s="10" t="s">
        <v>24</v>
      </c>
      <c r="C4" s="10" t="s">
        <v>25</v>
      </c>
      <c r="D4" s="10" t="s">
        <v>19</v>
      </c>
      <c r="E4" s="10" t="s">
        <v>24</v>
      </c>
      <c r="F4" s="10" t="s">
        <v>25</v>
      </c>
      <c r="G4" s="10" t="s">
        <v>19</v>
      </c>
      <c r="H4" s="10" t="s">
        <v>24</v>
      </c>
      <c r="I4" s="10" t="s">
        <v>25</v>
      </c>
      <c r="J4" s="10" t="s">
        <v>19</v>
      </c>
      <c r="K4" s="39"/>
      <c r="L4" s="39"/>
      <c r="M4" s="39"/>
    </row>
    <row r="5" spans="1:13" s="11" customFormat="1" ht="13.5">
      <c r="A5" s="3" t="s">
        <v>40</v>
      </c>
      <c r="B5" s="20">
        <v>4102941</v>
      </c>
      <c r="C5" s="20">
        <v>4307954</v>
      </c>
      <c r="D5" s="21">
        <v>-205013</v>
      </c>
      <c r="E5" s="20">
        <v>4044826</v>
      </c>
      <c r="F5" s="20">
        <v>4143261</v>
      </c>
      <c r="G5" s="22">
        <v>-98435</v>
      </c>
      <c r="H5" s="20">
        <v>58115</v>
      </c>
      <c r="I5" s="20">
        <v>164693</v>
      </c>
      <c r="J5" s="21">
        <v>-106578</v>
      </c>
      <c r="K5" s="20">
        <v>3639846</v>
      </c>
      <c r="L5" s="23">
        <v>0</v>
      </c>
      <c r="M5" s="24">
        <v>3434833</v>
      </c>
    </row>
    <row r="6" spans="1:13" s="12" customFormat="1" ht="13.5">
      <c r="A6" s="1" t="s">
        <v>41</v>
      </c>
      <c r="B6" s="25">
        <v>4102941</v>
      </c>
      <c r="C6" s="25">
        <v>4307954</v>
      </c>
      <c r="D6" s="25">
        <v>-205013</v>
      </c>
      <c r="E6" s="25">
        <v>4044826</v>
      </c>
      <c r="F6" s="25">
        <v>4143261</v>
      </c>
      <c r="G6" s="25">
        <v>-98435</v>
      </c>
      <c r="H6" s="25">
        <v>58115</v>
      </c>
      <c r="I6" s="25">
        <v>164693</v>
      </c>
      <c r="J6" s="25">
        <v>-106578</v>
      </c>
      <c r="K6" s="25">
        <v>3639846</v>
      </c>
      <c r="L6" s="26">
        <v>0</v>
      </c>
      <c r="M6" s="26">
        <v>3434833</v>
      </c>
    </row>
    <row r="7" spans="1:13" s="12" customFormat="1" ht="13.5">
      <c r="A7" s="3" t="s">
        <v>39</v>
      </c>
      <c r="B7" s="20">
        <v>46761213</v>
      </c>
      <c r="C7" s="20">
        <v>53552323</v>
      </c>
      <c r="D7" s="20">
        <v>-6791110</v>
      </c>
      <c r="E7" s="20">
        <v>46026839</v>
      </c>
      <c r="F7" s="20">
        <v>51710054</v>
      </c>
      <c r="G7" s="20">
        <v>-5683215</v>
      </c>
      <c r="H7" s="20">
        <v>734374</v>
      </c>
      <c r="I7" s="20">
        <v>1842269</v>
      </c>
      <c r="J7" s="20">
        <v>-1107895</v>
      </c>
      <c r="K7" s="20">
        <v>-45985186</v>
      </c>
      <c r="L7" s="20">
        <v>0</v>
      </c>
      <c r="M7" s="23">
        <v>-52776296</v>
      </c>
    </row>
    <row r="8" spans="1:13" s="12" customFormat="1" ht="27">
      <c r="A8" s="1" t="s">
        <v>0</v>
      </c>
      <c r="B8" s="25">
        <v>37036277</v>
      </c>
      <c r="C8" s="25">
        <v>42295087</v>
      </c>
      <c r="D8" s="25">
        <v>-5258810</v>
      </c>
      <c r="E8" s="25">
        <v>36664597</v>
      </c>
      <c r="F8" s="25">
        <v>40518274</v>
      </c>
      <c r="G8" s="27">
        <v>-3853677</v>
      </c>
      <c r="H8" s="25">
        <v>371680</v>
      </c>
      <c r="I8" s="25">
        <v>1776813</v>
      </c>
      <c r="J8" s="25">
        <v>-1405133</v>
      </c>
      <c r="K8" s="25">
        <v>4858395</v>
      </c>
      <c r="L8" s="26">
        <v>0</v>
      </c>
      <c r="M8" s="26">
        <v>-400415</v>
      </c>
    </row>
    <row r="9" spans="1:13" s="11" customFormat="1" ht="13.5">
      <c r="A9" s="1" t="s">
        <v>1</v>
      </c>
      <c r="B9" s="25">
        <v>7140</v>
      </c>
      <c r="C9" s="25">
        <v>900443</v>
      </c>
      <c r="D9" s="25">
        <v>-893303</v>
      </c>
      <c r="E9" s="25">
        <v>7216</v>
      </c>
      <c r="F9" s="25">
        <v>900448</v>
      </c>
      <c r="G9" s="27">
        <v>-893232</v>
      </c>
      <c r="H9" s="25">
        <v>-76</v>
      </c>
      <c r="I9" s="25">
        <v>-5</v>
      </c>
      <c r="J9" s="25">
        <v>-71</v>
      </c>
      <c r="K9" s="25">
        <v>3507567</v>
      </c>
      <c r="L9" s="26">
        <v>0</v>
      </c>
      <c r="M9" s="26">
        <v>2614264</v>
      </c>
    </row>
    <row r="10" spans="1:13" s="12" customFormat="1" ht="27">
      <c r="A10" s="1" t="s">
        <v>2</v>
      </c>
      <c r="B10" s="25">
        <v>8777796</v>
      </c>
      <c r="C10" s="25">
        <v>9098631</v>
      </c>
      <c r="D10" s="25">
        <v>-320835</v>
      </c>
      <c r="E10" s="25">
        <v>8357526</v>
      </c>
      <c r="F10" s="25">
        <v>8784170</v>
      </c>
      <c r="G10" s="27">
        <v>-426644</v>
      </c>
      <c r="H10" s="25">
        <v>420270</v>
      </c>
      <c r="I10" s="25">
        <v>314461</v>
      </c>
      <c r="J10" s="25">
        <v>105809</v>
      </c>
      <c r="K10" s="25">
        <v>-62659847</v>
      </c>
      <c r="L10" s="26">
        <v>0</v>
      </c>
      <c r="M10" s="26">
        <v>-62980682</v>
      </c>
    </row>
    <row r="11" spans="1:13" s="12" customFormat="1" ht="27">
      <c r="A11" s="1" t="s">
        <v>37</v>
      </c>
      <c r="B11" s="25">
        <v>940000</v>
      </c>
      <c r="C11" s="25">
        <v>1258162</v>
      </c>
      <c r="D11" s="25">
        <v>-318162</v>
      </c>
      <c r="E11" s="25">
        <v>997500</v>
      </c>
      <c r="F11" s="25">
        <v>1507162</v>
      </c>
      <c r="G11" s="27">
        <v>-509662</v>
      </c>
      <c r="H11" s="25">
        <v>-57500</v>
      </c>
      <c r="I11" s="25">
        <v>-249000</v>
      </c>
      <c r="J11" s="25">
        <v>191500</v>
      </c>
      <c r="K11" s="25">
        <v>8308699</v>
      </c>
      <c r="L11" s="26">
        <v>0</v>
      </c>
      <c r="M11" s="26">
        <v>7990537</v>
      </c>
    </row>
    <row r="12" spans="1:13" s="12" customFormat="1" ht="13.5">
      <c r="A12" s="2" t="s">
        <v>3</v>
      </c>
      <c r="B12" s="21">
        <v>1081076</v>
      </c>
      <c r="C12" s="21">
        <v>986871</v>
      </c>
      <c r="D12" s="21">
        <v>94205</v>
      </c>
      <c r="E12" s="21">
        <v>808603</v>
      </c>
      <c r="F12" s="21">
        <v>1119228</v>
      </c>
      <c r="G12" s="21">
        <v>-310625</v>
      </c>
      <c r="H12" s="21">
        <v>272473</v>
      </c>
      <c r="I12" s="21">
        <v>-132357</v>
      </c>
      <c r="J12" s="21">
        <v>404830</v>
      </c>
      <c r="K12" s="21">
        <v>3029368</v>
      </c>
      <c r="L12" s="21">
        <v>0</v>
      </c>
      <c r="M12" s="28">
        <v>3123573</v>
      </c>
    </row>
    <row r="13" spans="1:13" s="13" customFormat="1" ht="27">
      <c r="A13" s="1" t="s">
        <v>36</v>
      </c>
      <c r="B13" s="25">
        <v>502033</v>
      </c>
      <c r="C13" s="25">
        <v>347665</v>
      </c>
      <c r="D13" s="25">
        <v>154368</v>
      </c>
      <c r="E13" s="25">
        <v>1214</v>
      </c>
      <c r="F13" s="25">
        <v>321103</v>
      </c>
      <c r="G13" s="27">
        <v>-319889</v>
      </c>
      <c r="H13" s="25">
        <v>500819</v>
      </c>
      <c r="I13" s="25">
        <v>26562</v>
      </c>
      <c r="J13" s="25">
        <v>474257</v>
      </c>
      <c r="K13" s="25">
        <v>478390</v>
      </c>
      <c r="L13" s="26">
        <v>0</v>
      </c>
      <c r="M13" s="26">
        <v>632758</v>
      </c>
    </row>
    <row r="14" spans="1:13" s="11" customFormat="1" ht="27">
      <c r="A14" s="1" t="s">
        <v>26</v>
      </c>
      <c r="B14" s="25">
        <v>484681</v>
      </c>
      <c r="C14" s="25">
        <v>483841</v>
      </c>
      <c r="D14" s="25">
        <v>840</v>
      </c>
      <c r="E14" s="25">
        <v>707193</v>
      </c>
      <c r="F14" s="25">
        <v>684270</v>
      </c>
      <c r="G14" s="27">
        <v>22923</v>
      </c>
      <c r="H14" s="25">
        <v>-222512</v>
      </c>
      <c r="I14" s="25">
        <v>-200429</v>
      </c>
      <c r="J14" s="25">
        <v>-22083</v>
      </c>
      <c r="K14" s="25">
        <v>1483600</v>
      </c>
      <c r="L14" s="26">
        <v>0</v>
      </c>
      <c r="M14" s="26">
        <v>1484440</v>
      </c>
    </row>
    <row r="15" spans="1:13" s="12" customFormat="1" ht="54.75">
      <c r="A15" s="14" t="s">
        <v>42</v>
      </c>
      <c r="B15" s="29">
        <v>2813</v>
      </c>
      <c r="C15" s="29">
        <v>18354</v>
      </c>
      <c r="D15" s="29">
        <v>-15541</v>
      </c>
      <c r="E15" s="29">
        <v>2803</v>
      </c>
      <c r="F15" s="29">
        <v>16462</v>
      </c>
      <c r="G15" s="30">
        <v>-13659</v>
      </c>
      <c r="H15" s="29">
        <v>10</v>
      </c>
      <c r="I15" s="29">
        <v>1892</v>
      </c>
      <c r="J15" s="29">
        <v>-1882</v>
      </c>
      <c r="K15" s="29">
        <v>912210</v>
      </c>
      <c r="L15" s="31">
        <v>0</v>
      </c>
      <c r="M15" s="31">
        <v>896669</v>
      </c>
    </row>
    <row r="16" spans="1:13" s="12" customFormat="1" ht="13.5">
      <c r="A16" s="1" t="s">
        <v>46</v>
      </c>
      <c r="B16" s="29">
        <v>91549</v>
      </c>
      <c r="C16" s="29">
        <v>137011</v>
      </c>
      <c r="D16" s="29">
        <v>-45462</v>
      </c>
      <c r="E16" s="29">
        <v>97393</v>
      </c>
      <c r="F16" s="29">
        <v>97393</v>
      </c>
      <c r="G16" s="30">
        <v>0</v>
      </c>
      <c r="H16" s="29">
        <v>-5844</v>
      </c>
      <c r="I16" s="29">
        <v>39618</v>
      </c>
      <c r="J16" s="29">
        <v>-45462</v>
      </c>
      <c r="K16" s="29">
        <v>155168</v>
      </c>
      <c r="L16" s="31">
        <v>0</v>
      </c>
      <c r="M16" s="31">
        <v>109706</v>
      </c>
    </row>
    <row r="17" spans="1:13" s="11" customFormat="1" ht="13.5">
      <c r="A17" s="2" t="s">
        <v>4</v>
      </c>
      <c r="B17" s="21">
        <v>4788193</v>
      </c>
      <c r="C17" s="21">
        <v>7328958</v>
      </c>
      <c r="D17" s="21">
        <v>-2540765</v>
      </c>
      <c r="E17" s="21">
        <v>5023787</v>
      </c>
      <c r="F17" s="21">
        <v>6078413</v>
      </c>
      <c r="G17" s="21">
        <v>-1054626</v>
      </c>
      <c r="H17" s="21">
        <v>-235594</v>
      </c>
      <c r="I17" s="21">
        <v>1250545</v>
      </c>
      <c r="J17" s="21">
        <v>-1486139</v>
      </c>
      <c r="K17" s="21">
        <v>21809565</v>
      </c>
      <c r="L17" s="21">
        <v>0</v>
      </c>
      <c r="M17" s="28">
        <v>19268800</v>
      </c>
    </row>
    <row r="18" spans="1:13" s="12" customFormat="1" ht="13.5">
      <c r="A18" s="1" t="s">
        <v>5</v>
      </c>
      <c r="B18" s="25">
        <v>823253</v>
      </c>
      <c r="C18" s="25">
        <v>1067212</v>
      </c>
      <c r="D18" s="25">
        <v>-243959</v>
      </c>
      <c r="E18" s="25">
        <v>800186</v>
      </c>
      <c r="F18" s="25">
        <v>1029761</v>
      </c>
      <c r="G18" s="27">
        <v>-229575</v>
      </c>
      <c r="H18" s="25">
        <v>23067</v>
      </c>
      <c r="I18" s="25">
        <v>37451</v>
      </c>
      <c r="J18" s="25">
        <v>-14384</v>
      </c>
      <c r="K18" s="25">
        <v>5369841</v>
      </c>
      <c r="L18" s="26">
        <v>0</v>
      </c>
      <c r="M18" s="26">
        <v>5125882</v>
      </c>
    </row>
    <row r="19" spans="1:13" s="12" customFormat="1" ht="13.5">
      <c r="A19" s="1" t="s">
        <v>49</v>
      </c>
      <c r="B19" s="25">
        <v>3962750</v>
      </c>
      <c r="C19" s="25">
        <v>6171056</v>
      </c>
      <c r="D19" s="25">
        <v>-2208306</v>
      </c>
      <c r="E19" s="25">
        <v>3459440</v>
      </c>
      <c r="F19" s="25">
        <v>4939422</v>
      </c>
      <c r="G19" s="27">
        <v>-1479982</v>
      </c>
      <c r="H19" s="25">
        <v>503310</v>
      </c>
      <c r="I19" s="25">
        <v>1231634</v>
      </c>
      <c r="J19" s="25">
        <v>-728324</v>
      </c>
      <c r="K19" s="25">
        <v>13296100</v>
      </c>
      <c r="L19" s="26">
        <v>0</v>
      </c>
      <c r="M19" s="26">
        <v>11087794</v>
      </c>
    </row>
    <row r="20" spans="1:13" s="12" customFormat="1" ht="27">
      <c r="A20" s="1" t="s">
        <v>47</v>
      </c>
      <c r="B20" s="25">
        <v>2190</v>
      </c>
      <c r="C20" s="25">
        <v>90690</v>
      </c>
      <c r="D20" s="25">
        <v>-88500</v>
      </c>
      <c r="E20" s="25">
        <v>764161</v>
      </c>
      <c r="F20" s="25">
        <v>109230</v>
      </c>
      <c r="G20" s="27">
        <v>654931</v>
      </c>
      <c r="H20" s="25">
        <v>-761971</v>
      </c>
      <c r="I20" s="25">
        <v>-18540</v>
      </c>
      <c r="J20" s="25">
        <v>-743431</v>
      </c>
      <c r="K20" s="25">
        <v>3143624</v>
      </c>
      <c r="L20" s="26">
        <v>0</v>
      </c>
      <c r="M20" s="26">
        <v>3055124</v>
      </c>
    </row>
    <row r="21" spans="1:13" s="12" customFormat="1" ht="13.5">
      <c r="A21" s="2" t="s">
        <v>48</v>
      </c>
      <c r="B21" s="21">
        <v>471255</v>
      </c>
      <c r="C21" s="21">
        <v>471255</v>
      </c>
      <c r="D21" s="21">
        <v>0</v>
      </c>
      <c r="E21" s="21">
        <v>361101</v>
      </c>
      <c r="F21" s="21">
        <v>361101</v>
      </c>
      <c r="G21" s="21">
        <v>0</v>
      </c>
      <c r="H21" s="21">
        <v>110154</v>
      </c>
      <c r="I21" s="21">
        <v>110154</v>
      </c>
      <c r="J21" s="21">
        <v>0</v>
      </c>
      <c r="K21" s="21">
        <v>0</v>
      </c>
      <c r="L21" s="21">
        <v>0</v>
      </c>
      <c r="M21" s="28">
        <v>0</v>
      </c>
    </row>
    <row r="22" spans="1:13" s="12" customFormat="1" ht="13.5">
      <c r="A22" s="1" t="s">
        <v>50</v>
      </c>
      <c r="B22" s="25">
        <v>471255</v>
      </c>
      <c r="C22" s="25">
        <v>471255</v>
      </c>
      <c r="D22" s="25">
        <v>0</v>
      </c>
      <c r="E22" s="25">
        <v>361101</v>
      </c>
      <c r="F22" s="25">
        <v>361101</v>
      </c>
      <c r="G22" s="27">
        <v>0</v>
      </c>
      <c r="H22" s="25">
        <v>110154</v>
      </c>
      <c r="I22" s="25">
        <v>110154</v>
      </c>
      <c r="J22" s="25">
        <v>0</v>
      </c>
      <c r="K22" s="25">
        <v>0</v>
      </c>
      <c r="L22" s="26">
        <v>0</v>
      </c>
      <c r="M22" s="26">
        <v>0</v>
      </c>
    </row>
    <row r="23" spans="1:13" s="12" customFormat="1" ht="13.5">
      <c r="A23" s="2" t="s">
        <v>6</v>
      </c>
      <c r="B23" s="21">
        <v>49080848</v>
      </c>
      <c r="C23" s="21">
        <v>31829361</v>
      </c>
      <c r="D23" s="21">
        <v>17251487</v>
      </c>
      <c r="E23" s="21">
        <v>46351324</v>
      </c>
      <c r="F23" s="21">
        <v>29936105</v>
      </c>
      <c r="G23" s="21">
        <v>16415219</v>
      </c>
      <c r="H23" s="21">
        <v>2729524</v>
      </c>
      <c r="I23" s="21">
        <v>1893256</v>
      </c>
      <c r="J23" s="21">
        <v>836268</v>
      </c>
      <c r="K23" s="21">
        <v>367779743</v>
      </c>
      <c r="L23" s="21">
        <v>0</v>
      </c>
      <c r="M23" s="28">
        <v>385031230</v>
      </c>
    </row>
    <row r="24" spans="1:13" s="11" customFormat="1" ht="13.5">
      <c r="A24" s="1" t="s">
        <v>7</v>
      </c>
      <c r="B24" s="25">
        <v>22537232</v>
      </c>
      <c r="C24" s="25">
        <v>28315650</v>
      </c>
      <c r="D24" s="25">
        <v>-5778418</v>
      </c>
      <c r="E24" s="25">
        <v>21354498</v>
      </c>
      <c r="F24" s="25">
        <v>26943354</v>
      </c>
      <c r="G24" s="27">
        <v>-5588856</v>
      </c>
      <c r="H24" s="25">
        <v>1182734</v>
      </c>
      <c r="I24" s="25">
        <v>1372296</v>
      </c>
      <c r="J24" s="25">
        <v>-189562</v>
      </c>
      <c r="K24" s="25">
        <v>18658205</v>
      </c>
      <c r="L24" s="26">
        <v>0</v>
      </c>
      <c r="M24" s="26">
        <v>12879787</v>
      </c>
    </row>
    <row r="25" spans="1:13" s="12" customFormat="1" ht="13.5">
      <c r="A25" s="1" t="s">
        <v>8</v>
      </c>
      <c r="B25" s="25">
        <v>26543616</v>
      </c>
      <c r="C25" s="25">
        <v>3513711</v>
      </c>
      <c r="D25" s="25">
        <v>23029905</v>
      </c>
      <c r="E25" s="25">
        <v>24996826</v>
      </c>
      <c r="F25" s="25">
        <v>2992751</v>
      </c>
      <c r="G25" s="27">
        <v>22004075</v>
      </c>
      <c r="H25" s="25">
        <v>1546790</v>
      </c>
      <c r="I25" s="25">
        <v>520960</v>
      </c>
      <c r="J25" s="25">
        <v>1025830</v>
      </c>
      <c r="K25" s="25">
        <v>349121538</v>
      </c>
      <c r="L25" s="26">
        <v>0</v>
      </c>
      <c r="M25" s="26">
        <v>372151443</v>
      </c>
    </row>
    <row r="26" spans="1:13" s="12" customFormat="1" ht="27">
      <c r="A26" s="3" t="s">
        <v>31</v>
      </c>
      <c r="B26" s="21">
        <v>8837798</v>
      </c>
      <c r="C26" s="21">
        <v>8203510</v>
      </c>
      <c r="D26" s="21">
        <v>634288</v>
      </c>
      <c r="E26" s="21">
        <v>8725526</v>
      </c>
      <c r="F26" s="21">
        <v>8178631</v>
      </c>
      <c r="G26" s="21">
        <v>546895</v>
      </c>
      <c r="H26" s="21">
        <v>112272</v>
      </c>
      <c r="I26" s="21">
        <v>24879</v>
      </c>
      <c r="J26" s="21">
        <v>87393</v>
      </c>
      <c r="K26" s="21">
        <v>15172170</v>
      </c>
      <c r="L26" s="21">
        <v>1006099</v>
      </c>
      <c r="M26" s="28">
        <v>14800359</v>
      </c>
    </row>
    <row r="27" spans="1:13" s="11" customFormat="1" ht="13.5">
      <c r="A27" s="1" t="s">
        <v>9</v>
      </c>
      <c r="B27" s="25">
        <v>8837798</v>
      </c>
      <c r="C27" s="25">
        <v>8203510</v>
      </c>
      <c r="D27" s="25">
        <v>634288</v>
      </c>
      <c r="E27" s="25">
        <v>8725526</v>
      </c>
      <c r="F27" s="25">
        <v>8178631</v>
      </c>
      <c r="G27" s="27">
        <v>546895</v>
      </c>
      <c r="H27" s="25">
        <v>112272</v>
      </c>
      <c r="I27" s="25">
        <v>24879</v>
      </c>
      <c r="J27" s="25">
        <v>87393</v>
      </c>
      <c r="K27" s="25">
        <v>15172170</v>
      </c>
      <c r="L27" s="26">
        <v>1006099</v>
      </c>
      <c r="M27" s="26">
        <v>14800359</v>
      </c>
    </row>
    <row r="28" spans="1:13" s="11" customFormat="1" ht="13.5">
      <c r="A28" s="3" t="s">
        <v>35</v>
      </c>
      <c r="B28" s="21">
        <v>116780</v>
      </c>
      <c r="C28" s="21">
        <v>98905</v>
      </c>
      <c r="D28" s="21">
        <v>17875</v>
      </c>
      <c r="E28" s="21">
        <v>116654</v>
      </c>
      <c r="F28" s="21">
        <v>106680</v>
      </c>
      <c r="G28" s="21">
        <v>9974</v>
      </c>
      <c r="H28" s="21">
        <v>126</v>
      </c>
      <c r="I28" s="21">
        <v>-7775</v>
      </c>
      <c r="J28" s="21">
        <v>7901</v>
      </c>
      <c r="K28" s="21">
        <v>872485</v>
      </c>
      <c r="L28" s="21">
        <v>0</v>
      </c>
      <c r="M28" s="28">
        <v>890360</v>
      </c>
    </row>
    <row r="29" spans="1:13" s="11" customFormat="1" ht="13.5">
      <c r="A29" s="1" t="s">
        <v>32</v>
      </c>
      <c r="B29" s="25">
        <v>116780</v>
      </c>
      <c r="C29" s="25">
        <v>98905</v>
      </c>
      <c r="D29" s="25">
        <v>17875</v>
      </c>
      <c r="E29" s="25">
        <v>116654</v>
      </c>
      <c r="F29" s="25">
        <v>106680</v>
      </c>
      <c r="G29" s="27">
        <v>9974</v>
      </c>
      <c r="H29" s="25">
        <v>126</v>
      </c>
      <c r="I29" s="25">
        <v>-7775</v>
      </c>
      <c r="J29" s="25">
        <v>7901</v>
      </c>
      <c r="K29" s="25">
        <v>872485</v>
      </c>
      <c r="L29" s="26">
        <v>0</v>
      </c>
      <c r="M29" s="26">
        <v>890360</v>
      </c>
    </row>
    <row r="30" spans="1:13" s="12" customFormat="1" ht="13.5">
      <c r="A30" s="2" t="s">
        <v>10</v>
      </c>
      <c r="B30" s="21">
        <v>63457310</v>
      </c>
      <c r="C30" s="21">
        <v>42637084</v>
      </c>
      <c r="D30" s="21">
        <v>20820226</v>
      </c>
      <c r="E30" s="21">
        <v>53397391</v>
      </c>
      <c r="F30" s="21">
        <v>40881085</v>
      </c>
      <c r="G30" s="21">
        <v>12516306</v>
      </c>
      <c r="H30" s="21">
        <v>10059919</v>
      </c>
      <c r="I30" s="21">
        <v>1755999</v>
      </c>
      <c r="J30" s="21">
        <v>8303920</v>
      </c>
      <c r="K30" s="21">
        <v>87823480</v>
      </c>
      <c r="L30" s="21">
        <v>0</v>
      </c>
      <c r="M30" s="28">
        <v>108643706</v>
      </c>
    </row>
    <row r="31" spans="1:13" s="11" customFormat="1" ht="13.5">
      <c r="A31" s="1" t="s">
        <v>11</v>
      </c>
      <c r="B31" s="25">
        <v>63457310</v>
      </c>
      <c r="C31" s="25">
        <v>42637084</v>
      </c>
      <c r="D31" s="25">
        <v>20820226</v>
      </c>
      <c r="E31" s="25">
        <v>53397391</v>
      </c>
      <c r="F31" s="25">
        <v>40881085</v>
      </c>
      <c r="G31" s="27">
        <v>12516306</v>
      </c>
      <c r="H31" s="25">
        <v>10059919</v>
      </c>
      <c r="I31" s="25">
        <v>1755999</v>
      </c>
      <c r="J31" s="25">
        <v>8303920</v>
      </c>
      <c r="K31" s="25">
        <v>87823480</v>
      </c>
      <c r="L31" s="26">
        <v>0</v>
      </c>
      <c r="M31" s="26">
        <v>108643706</v>
      </c>
    </row>
    <row r="32" spans="1:13" s="12" customFormat="1" ht="13.5">
      <c r="A32" s="2" t="s">
        <v>12</v>
      </c>
      <c r="B32" s="21">
        <v>23494574</v>
      </c>
      <c r="C32" s="21">
        <v>17574963</v>
      </c>
      <c r="D32" s="21">
        <v>5919611</v>
      </c>
      <c r="E32" s="21">
        <v>22259934</v>
      </c>
      <c r="F32" s="21">
        <v>16971742</v>
      </c>
      <c r="G32" s="21">
        <v>5288192</v>
      </c>
      <c r="H32" s="21">
        <v>1234640</v>
      </c>
      <c r="I32" s="21">
        <v>603221</v>
      </c>
      <c r="J32" s="21">
        <v>631419</v>
      </c>
      <c r="K32" s="21">
        <v>51380810</v>
      </c>
      <c r="L32" s="21">
        <v>0</v>
      </c>
      <c r="M32" s="28">
        <v>57300421</v>
      </c>
    </row>
    <row r="33" spans="1:13" s="11" customFormat="1" ht="13.5">
      <c r="A33" s="1" t="s">
        <v>13</v>
      </c>
      <c r="B33" s="25">
        <v>23494574</v>
      </c>
      <c r="C33" s="25">
        <v>17574963</v>
      </c>
      <c r="D33" s="25">
        <v>5919611</v>
      </c>
      <c r="E33" s="25">
        <v>22259934</v>
      </c>
      <c r="F33" s="25">
        <v>16971742</v>
      </c>
      <c r="G33" s="27">
        <v>5288192</v>
      </c>
      <c r="H33" s="25">
        <v>1234640</v>
      </c>
      <c r="I33" s="25">
        <v>603221</v>
      </c>
      <c r="J33" s="25">
        <v>631419</v>
      </c>
      <c r="K33" s="25">
        <v>51380810</v>
      </c>
      <c r="L33" s="26">
        <v>0</v>
      </c>
      <c r="M33" s="26">
        <v>57300421</v>
      </c>
    </row>
    <row r="34" spans="1:13" s="12" customFormat="1" ht="13.5">
      <c r="A34" s="2" t="s">
        <v>14</v>
      </c>
      <c r="B34" s="21">
        <v>48591104</v>
      </c>
      <c r="C34" s="21">
        <v>57380577</v>
      </c>
      <c r="D34" s="21">
        <v>-8789473</v>
      </c>
      <c r="E34" s="21">
        <v>47893128</v>
      </c>
      <c r="F34" s="21">
        <v>52208229</v>
      </c>
      <c r="G34" s="21">
        <v>-4315101</v>
      </c>
      <c r="H34" s="21">
        <v>697976</v>
      </c>
      <c r="I34" s="21">
        <v>5172348</v>
      </c>
      <c r="J34" s="21">
        <v>-4474372</v>
      </c>
      <c r="K34" s="21">
        <v>42721620</v>
      </c>
      <c r="L34" s="21">
        <v>0</v>
      </c>
      <c r="M34" s="28">
        <v>33932147</v>
      </c>
    </row>
    <row r="35" spans="1:13" s="11" customFormat="1" ht="13.5">
      <c r="A35" s="1" t="s">
        <v>45</v>
      </c>
      <c r="B35" s="25">
        <v>48591104</v>
      </c>
      <c r="C35" s="25">
        <v>57380577</v>
      </c>
      <c r="D35" s="25">
        <v>-8789473</v>
      </c>
      <c r="E35" s="25">
        <v>47893128</v>
      </c>
      <c r="F35" s="25">
        <v>52208229</v>
      </c>
      <c r="G35" s="27">
        <v>-4315101</v>
      </c>
      <c r="H35" s="25">
        <v>697976</v>
      </c>
      <c r="I35" s="25">
        <v>5172348</v>
      </c>
      <c r="J35" s="25">
        <v>-4474372</v>
      </c>
      <c r="K35" s="25">
        <v>42721620</v>
      </c>
      <c r="L35" s="26">
        <v>0</v>
      </c>
      <c r="M35" s="26">
        <v>33932147</v>
      </c>
    </row>
    <row r="36" spans="1:13" s="11" customFormat="1" ht="27">
      <c r="A36" s="2" t="s">
        <v>15</v>
      </c>
      <c r="B36" s="21">
        <v>8735622</v>
      </c>
      <c r="C36" s="21">
        <v>10956942</v>
      </c>
      <c r="D36" s="21">
        <v>-2221320</v>
      </c>
      <c r="E36" s="21">
        <v>8916067</v>
      </c>
      <c r="F36" s="21">
        <v>14557697</v>
      </c>
      <c r="G36" s="21">
        <v>-5641630</v>
      </c>
      <c r="H36" s="21">
        <v>-180445</v>
      </c>
      <c r="I36" s="21">
        <v>-3600755</v>
      </c>
      <c r="J36" s="21">
        <v>3420310</v>
      </c>
      <c r="K36" s="21">
        <v>9223272</v>
      </c>
      <c r="L36" s="21">
        <v>0</v>
      </c>
      <c r="M36" s="28">
        <v>7001952</v>
      </c>
    </row>
    <row r="37" spans="1:13" s="12" customFormat="1" ht="13.5">
      <c r="A37" s="1" t="s">
        <v>16</v>
      </c>
      <c r="B37" s="25">
        <v>8735622</v>
      </c>
      <c r="C37" s="25">
        <v>10956942</v>
      </c>
      <c r="D37" s="25">
        <v>-2221320</v>
      </c>
      <c r="E37" s="25">
        <v>8916067</v>
      </c>
      <c r="F37" s="25">
        <v>14557697</v>
      </c>
      <c r="G37" s="27">
        <v>-5641630</v>
      </c>
      <c r="H37" s="25">
        <v>-180445</v>
      </c>
      <c r="I37" s="25">
        <v>-3600755</v>
      </c>
      <c r="J37" s="25">
        <v>3420310</v>
      </c>
      <c r="K37" s="25">
        <v>9223272</v>
      </c>
      <c r="L37" s="26">
        <v>0</v>
      </c>
      <c r="M37" s="26">
        <v>7001952</v>
      </c>
    </row>
    <row r="38" spans="1:13" s="11" customFormat="1" ht="27">
      <c r="A38" s="2" t="s">
        <v>29</v>
      </c>
      <c r="B38" s="21">
        <v>26341746</v>
      </c>
      <c r="C38" s="21">
        <v>25483530</v>
      </c>
      <c r="D38" s="21">
        <v>858216</v>
      </c>
      <c r="E38" s="21">
        <v>24884387</v>
      </c>
      <c r="F38" s="21">
        <v>24013403</v>
      </c>
      <c r="G38" s="21">
        <v>870984</v>
      </c>
      <c r="H38" s="21">
        <v>1457359</v>
      </c>
      <c r="I38" s="21">
        <v>1470127</v>
      </c>
      <c r="J38" s="21">
        <v>-12768</v>
      </c>
      <c r="K38" s="21">
        <v>2007298</v>
      </c>
      <c r="L38" s="21">
        <v>806840</v>
      </c>
      <c r="M38" s="28">
        <v>2058674</v>
      </c>
    </row>
    <row r="39" spans="1:13" s="11" customFormat="1" ht="13.5">
      <c r="A39" s="1" t="s">
        <v>28</v>
      </c>
      <c r="B39" s="25">
        <v>26341746</v>
      </c>
      <c r="C39" s="25">
        <v>25483530</v>
      </c>
      <c r="D39" s="25">
        <v>858216</v>
      </c>
      <c r="E39" s="25">
        <v>24884387</v>
      </c>
      <c r="F39" s="25">
        <v>24013403</v>
      </c>
      <c r="G39" s="27">
        <v>870984</v>
      </c>
      <c r="H39" s="25">
        <v>1457359</v>
      </c>
      <c r="I39" s="25">
        <v>1470127</v>
      </c>
      <c r="J39" s="25">
        <v>-12768</v>
      </c>
      <c r="K39" s="25">
        <v>2007298</v>
      </c>
      <c r="L39" s="32">
        <v>806840</v>
      </c>
      <c r="M39" s="26">
        <v>2058674</v>
      </c>
    </row>
    <row r="40" spans="1:13" s="11" customFormat="1" ht="27">
      <c r="A40" s="2" t="s">
        <v>30</v>
      </c>
      <c r="B40" s="21">
        <v>998686</v>
      </c>
      <c r="C40" s="21">
        <v>967099</v>
      </c>
      <c r="D40" s="21">
        <v>31587</v>
      </c>
      <c r="E40" s="21">
        <v>770973</v>
      </c>
      <c r="F40" s="21">
        <v>793389</v>
      </c>
      <c r="G40" s="21">
        <v>-22416</v>
      </c>
      <c r="H40" s="21">
        <v>227713</v>
      </c>
      <c r="I40" s="21">
        <v>173710</v>
      </c>
      <c r="J40" s="21">
        <v>54003</v>
      </c>
      <c r="K40" s="21">
        <v>1514502</v>
      </c>
      <c r="L40" s="21">
        <v>0</v>
      </c>
      <c r="M40" s="28">
        <v>1546089</v>
      </c>
    </row>
    <row r="41" spans="1:13" s="12" customFormat="1" ht="13.5">
      <c r="A41" s="1" t="s">
        <v>27</v>
      </c>
      <c r="B41" s="25">
        <v>640145</v>
      </c>
      <c r="C41" s="25">
        <v>616091</v>
      </c>
      <c r="D41" s="25">
        <v>24054</v>
      </c>
      <c r="E41" s="25">
        <v>408639</v>
      </c>
      <c r="F41" s="25">
        <v>492510</v>
      </c>
      <c r="G41" s="27">
        <v>-83871</v>
      </c>
      <c r="H41" s="25">
        <v>231506</v>
      </c>
      <c r="I41" s="25">
        <v>123581</v>
      </c>
      <c r="J41" s="25">
        <v>107925</v>
      </c>
      <c r="K41" s="25">
        <v>1178059</v>
      </c>
      <c r="L41" s="32">
        <v>0</v>
      </c>
      <c r="M41" s="26">
        <v>1202113</v>
      </c>
    </row>
    <row r="42" spans="1:13" s="15" customFormat="1" ht="27">
      <c r="A42" s="1" t="s">
        <v>17</v>
      </c>
      <c r="B42" s="25">
        <v>358541</v>
      </c>
      <c r="C42" s="25">
        <v>351008</v>
      </c>
      <c r="D42" s="25">
        <v>7533</v>
      </c>
      <c r="E42" s="25">
        <v>362334</v>
      </c>
      <c r="F42" s="25">
        <v>300879</v>
      </c>
      <c r="G42" s="27">
        <v>61455</v>
      </c>
      <c r="H42" s="25">
        <v>-3793</v>
      </c>
      <c r="I42" s="25">
        <v>50129</v>
      </c>
      <c r="J42" s="25">
        <v>-53922</v>
      </c>
      <c r="K42" s="25">
        <v>336443</v>
      </c>
      <c r="L42" s="26">
        <v>0</v>
      </c>
      <c r="M42" s="26">
        <v>343976</v>
      </c>
    </row>
    <row r="43" spans="1:13" s="16" customFormat="1" ht="27">
      <c r="A43" s="2" t="s">
        <v>43</v>
      </c>
      <c r="B43" s="21">
        <v>48234</v>
      </c>
      <c r="C43" s="21">
        <v>48569</v>
      </c>
      <c r="D43" s="21">
        <v>-335</v>
      </c>
      <c r="E43" s="21">
        <v>46694</v>
      </c>
      <c r="F43" s="21">
        <v>18786</v>
      </c>
      <c r="G43" s="21">
        <v>27908</v>
      </c>
      <c r="H43" s="21">
        <v>1540</v>
      </c>
      <c r="I43" s="21">
        <v>29783</v>
      </c>
      <c r="J43" s="21">
        <v>-28243</v>
      </c>
      <c r="K43" s="21">
        <v>1063458</v>
      </c>
      <c r="L43" s="21">
        <v>0</v>
      </c>
      <c r="M43" s="28">
        <v>1063123</v>
      </c>
    </row>
    <row r="44" spans="1:13" s="16" customFormat="1" ht="13.5">
      <c r="A44" s="1" t="s">
        <v>44</v>
      </c>
      <c r="B44" s="25">
        <v>48234</v>
      </c>
      <c r="C44" s="25">
        <v>48569</v>
      </c>
      <c r="D44" s="25">
        <v>-335</v>
      </c>
      <c r="E44" s="25">
        <v>46694</v>
      </c>
      <c r="F44" s="25">
        <v>18786</v>
      </c>
      <c r="G44" s="27">
        <v>27908</v>
      </c>
      <c r="H44" s="25">
        <v>1540</v>
      </c>
      <c r="I44" s="25">
        <v>29783</v>
      </c>
      <c r="J44" s="25">
        <v>-28243</v>
      </c>
      <c r="K44" s="25">
        <v>1063458</v>
      </c>
      <c r="L44" s="26">
        <v>0</v>
      </c>
      <c r="M44" s="26">
        <v>1063123</v>
      </c>
    </row>
    <row r="45" spans="1:13" s="18" customFormat="1" ht="15.75" thickBot="1">
      <c r="A45" s="17" t="s">
        <v>18</v>
      </c>
      <c r="B45" s="33">
        <f>B5+B7+B12+B17+B21+B23+B26+B28+B30+B32+B34+B36+B38+B40+B43</f>
        <v>286907380</v>
      </c>
      <c r="C45" s="33">
        <f aca="true" t="shared" si="0" ref="C45:L45">C5+C7+C12+C17+C21+C23+C26+C28+C30+C32+C34+C36+C38+C40+C43</f>
        <v>261827901</v>
      </c>
      <c r="D45" s="33">
        <f>B45-C45</f>
        <v>25079479</v>
      </c>
      <c r="E45" s="33">
        <f t="shared" si="0"/>
        <v>269627234</v>
      </c>
      <c r="F45" s="33">
        <f t="shared" si="0"/>
        <v>251077804</v>
      </c>
      <c r="G45" s="33">
        <f>E45-F45</f>
        <v>18549430</v>
      </c>
      <c r="H45" s="33">
        <f t="shared" si="0"/>
        <v>17280146</v>
      </c>
      <c r="I45" s="33">
        <f t="shared" si="0"/>
        <v>10750097</v>
      </c>
      <c r="J45" s="33">
        <f>H45-I45</f>
        <v>6530049</v>
      </c>
      <c r="K45" s="33">
        <f t="shared" si="0"/>
        <v>562052431</v>
      </c>
      <c r="L45" s="33">
        <f t="shared" si="0"/>
        <v>1812939</v>
      </c>
      <c r="M45" s="34">
        <f>D45+K45-L45</f>
        <v>585318971</v>
      </c>
    </row>
  </sheetData>
  <sheetProtection/>
  <mergeCells count="8">
    <mergeCell ref="A1:M1"/>
    <mergeCell ref="A3:A4"/>
    <mergeCell ref="M3:M4"/>
    <mergeCell ref="E3:G3"/>
    <mergeCell ref="B3:D3"/>
    <mergeCell ref="H3:J3"/>
    <mergeCell ref="K3:K4"/>
    <mergeCell ref="L3:L4"/>
  </mergeCells>
  <printOptions horizontalCentered="1"/>
  <pageMargins left="0" right="0" top="0.7874015748031497" bottom="0.7874015748031497" header="0.31496062992125984" footer="0.5118110236220472"/>
  <pageSetup fitToHeight="0" fitToWidth="1" horizontalDpi="600" verticalDpi="600" orientation="landscape" paperSize="9" scale="76" r:id="rId1"/>
  <headerFooter alignWithMargins="0">
    <oddHeader>&amp;L&amp;"Times New Roman,標準"-&amp;R&amp;"Times New Roman,標準"-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</dc:title>
  <dc:subject>6</dc:subject>
  <dc:creator>行政院主計處</dc:creator>
  <cp:keywords/>
  <dc:description> </dc:description>
  <cp:lastModifiedBy>曾彥順</cp:lastModifiedBy>
  <cp:lastPrinted>2020-07-28T06:58:21Z</cp:lastPrinted>
  <dcterms:created xsi:type="dcterms:W3CDTF">2002-07-29T08:01:47Z</dcterms:created>
  <dcterms:modified xsi:type="dcterms:W3CDTF">2020-07-28T07:06:01Z</dcterms:modified>
  <cp:category>I13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1571901308</vt:i4>
  </property>
  <property fmtid="{D5CDD505-2E9C-101B-9397-08002B2CF9AE}" pid="3" name="_EmailSubject">
    <vt:lpwstr>請　貴單位進行翻譯審稿作業(第二局)--93.11.23 part 2--共八個檔案</vt:lpwstr>
  </property>
  <property fmtid="{D5CDD505-2E9C-101B-9397-08002B2CF9AE}" pid="4" name="_AuthorEmail">
    <vt:lpwstr>z00wu@dgbas.gov.tw</vt:lpwstr>
  </property>
  <property fmtid="{D5CDD505-2E9C-101B-9397-08002B2CF9AE}" pid="5" name="_AuthorEmailDisplayName">
    <vt:lpwstr>吳淑玲</vt:lpwstr>
  </property>
  <property fmtid="{D5CDD505-2E9C-101B-9397-08002B2CF9AE}" pid="6" name="_ReviewingToolsShownOnce">
    <vt:lpwstr/>
  </property>
</Properties>
</file>