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3315" windowWidth="15330" windowHeight="4980" tabRatio="398" activeTab="0"/>
  </bookViews>
  <sheets>
    <sheet name="102" sheetId="1" r:id="rId1"/>
  </sheets>
  <definedNames>
    <definedName name="_xlnm.Print_Area" localSheetId="0">'102'!$A$1:$J$42</definedName>
    <definedName name="_xlnm.Print_Titles" localSheetId="0">'102'!$1:$5</definedName>
  </definedNames>
  <calcPr fullCalcOnLoad="1"/>
</workbook>
</file>

<file path=xl/sharedStrings.xml><?xml version="1.0" encoding="utf-8"?>
<sst xmlns="http://schemas.openxmlformats.org/spreadsheetml/2006/main" count="51" uniqueCount="50">
  <si>
    <t>中 央 政 府</t>
  </si>
  <si>
    <t>總  決  算</t>
  </si>
  <si>
    <t>決算收入實現數與</t>
  </si>
  <si>
    <t>國庫實收數差額解釋表</t>
  </si>
  <si>
    <t>單位：新臺幣元</t>
  </si>
  <si>
    <t>收　　　入　　　項　　　目</t>
  </si>
  <si>
    <t>加</t>
  </si>
  <si>
    <t>項</t>
  </si>
  <si>
    <t>減              項</t>
  </si>
  <si>
    <t>國    庫    實    收    數</t>
  </si>
  <si>
    <t>各機關上年度
結 轉 待 納 庫 數</t>
  </si>
  <si>
    <t>各機關解繳以前年度經費賸餘</t>
  </si>
  <si>
    <t>預收款</t>
  </si>
  <si>
    <t>小                   計</t>
  </si>
  <si>
    <t>稅課收入</t>
  </si>
  <si>
    <t>罰款及賠償收入</t>
  </si>
  <si>
    <t>規費收入</t>
  </si>
  <si>
    <t>財產收入</t>
  </si>
  <si>
    <t>營業盈餘及事業收入</t>
  </si>
  <si>
    <t>捐獻及贈與收入</t>
  </si>
  <si>
    <t>其他收入</t>
  </si>
  <si>
    <t>以前年度收入</t>
  </si>
  <si>
    <t>收回剔除經費</t>
  </si>
  <si>
    <t>收回以前年度經費賸餘</t>
  </si>
  <si>
    <t>收入合計</t>
  </si>
  <si>
    <t xml:space="preserve">               </t>
  </si>
  <si>
    <t>總決算－本年度</t>
  </si>
  <si>
    <t>決　算　實　現　數</t>
  </si>
  <si>
    <r>
      <t>剔</t>
    </r>
    <r>
      <rPr>
        <sz val="11"/>
        <rFont val="Times New Roman"/>
        <family val="1"/>
      </rPr>
      <t xml:space="preserve"> </t>
    </r>
    <r>
      <rPr>
        <sz val="11"/>
        <rFont val="新細明體"/>
        <family val="1"/>
      </rPr>
      <t>除</t>
    </r>
    <r>
      <rPr>
        <sz val="11"/>
        <rFont val="Times New Roman"/>
        <family val="1"/>
      </rPr>
      <t xml:space="preserve"> </t>
    </r>
    <r>
      <rPr>
        <sz val="11"/>
        <rFont val="新細明體"/>
        <family val="1"/>
      </rPr>
      <t>經</t>
    </r>
    <r>
      <rPr>
        <sz val="11"/>
        <rFont val="Times New Roman"/>
        <family val="1"/>
      </rPr>
      <t xml:space="preserve"> </t>
    </r>
    <r>
      <rPr>
        <sz val="11"/>
        <rFont val="新細明體"/>
        <family val="1"/>
      </rPr>
      <t>費</t>
    </r>
  </si>
  <si>
    <t>各機關解繳以前
年度應納庫款</t>
  </si>
  <si>
    <t>各 機 關 本 年度
待   納   庫  數</t>
  </si>
  <si>
    <t>國軍老舊眷村改建特別決算</t>
  </si>
  <si>
    <t>莫拉克颱風災後重建特別決算</t>
  </si>
  <si>
    <r>
      <t xml:space="preserve">                  </t>
    </r>
    <r>
      <rPr>
        <sz val="12"/>
        <rFont val="新細明體"/>
        <family val="1"/>
      </rPr>
      <t>　　</t>
    </r>
    <r>
      <rPr>
        <sz val="12"/>
        <rFont val="新細明體"/>
        <family val="1"/>
      </rPr>
      <t>中華民國</t>
    </r>
    <r>
      <rPr>
        <sz val="12"/>
        <rFont val="Times New Roman"/>
        <family val="1"/>
      </rPr>
      <t xml:space="preserve">   102   </t>
    </r>
    <r>
      <rPr>
        <sz val="12"/>
        <rFont val="新細明體"/>
        <family val="1"/>
      </rPr>
      <t>年</t>
    </r>
  </si>
  <si>
    <r>
      <t xml:space="preserve">   12  </t>
    </r>
    <r>
      <rPr>
        <sz val="12"/>
        <rFont val="新細明體"/>
        <family val="1"/>
      </rPr>
      <t>月</t>
    </r>
    <r>
      <rPr>
        <sz val="12"/>
        <rFont val="Times New Roman"/>
        <family val="1"/>
      </rPr>
      <t xml:space="preserve">  31  </t>
    </r>
    <r>
      <rPr>
        <sz val="12"/>
        <rFont val="新細明體"/>
        <family val="1"/>
      </rPr>
      <t>日</t>
    </r>
  </si>
  <si>
    <t>本年度收入小計</t>
  </si>
  <si>
    <t>以前年度收入小計</t>
  </si>
  <si>
    <t>特別決算收入小計</t>
  </si>
  <si>
    <t>總決算－以前年度</t>
  </si>
  <si>
    <t>擴大公共建設投資計畫特別決算
（94年度）</t>
  </si>
  <si>
    <t>擴大公共建設投資計畫特別決算
（96年度）</t>
  </si>
  <si>
    <t>振興經濟擴大公共建設特別決算
（99年度）</t>
  </si>
  <si>
    <t>振興經濟擴大公共建設特別決算
（100年度）</t>
  </si>
  <si>
    <t>債務舉借收入小計</t>
  </si>
  <si>
    <r>
      <t xml:space="preserve">           2.</t>
    </r>
    <r>
      <rPr>
        <sz val="9"/>
        <rFont val="新細明體"/>
        <family val="1"/>
      </rPr>
      <t>以前年度收入項目之國庫實收數包括各機關上年度結轉待納庫款實際納庫數</t>
    </r>
    <r>
      <rPr>
        <sz val="9"/>
        <rFont val="Arial"/>
        <family val="2"/>
      </rPr>
      <t xml:space="preserve"> 2,987,730,586</t>
    </r>
    <r>
      <rPr>
        <sz val="9"/>
        <rFont val="新細明體"/>
        <family val="1"/>
      </rPr>
      <t>元，及各機關上年度應納庫款之　納庫數</t>
    </r>
    <r>
      <rPr>
        <sz val="9"/>
        <rFont val="Arial"/>
        <family val="2"/>
      </rPr>
      <t xml:space="preserve"> 81,881,067,090.65</t>
    </r>
    <r>
      <rPr>
        <sz val="9"/>
        <rFont val="新細明體"/>
        <family val="1"/>
      </rPr>
      <t>元，合計為</t>
    </r>
    <r>
      <rPr>
        <sz val="9"/>
        <rFont val="Arial"/>
        <family val="2"/>
      </rPr>
      <t xml:space="preserve"> 84,868,797,676.65</t>
    </r>
    <r>
      <rPr>
        <sz val="9"/>
        <rFont val="新細明體"/>
        <family val="1"/>
      </rPr>
      <t>元。</t>
    </r>
  </si>
  <si>
    <t>石門水庫及其集水區整治計畫第
1期特別決算</t>
  </si>
  <si>
    <t>石門水庫及其集水區整治計畫第
2期特別決算</t>
  </si>
  <si>
    <t>易淹水地區水患治理計畫第2期
特別決算</t>
  </si>
  <si>
    <t>易淹水地區水患治理計畫第3期
特別決算</t>
  </si>
  <si>
    <r>
      <t>說明：</t>
    </r>
    <r>
      <rPr>
        <sz val="9"/>
        <rFont val="Arial"/>
        <family val="2"/>
      </rPr>
      <t>1.</t>
    </r>
    <r>
      <rPr>
        <sz val="9"/>
        <rFont val="新細明體"/>
        <family val="1"/>
      </rPr>
      <t>各機關上年度結轉待納庫數原為</t>
    </r>
    <r>
      <rPr>
        <sz val="9"/>
        <rFont val="Arial"/>
        <family val="2"/>
      </rPr>
      <t xml:space="preserve"> 100,599,318,014</t>
    </r>
    <r>
      <rPr>
        <sz val="9"/>
        <rFont val="新細明體"/>
        <family val="1"/>
      </rPr>
      <t>元，經審計部修正決算增列數</t>
    </r>
    <r>
      <rPr>
        <sz val="9"/>
        <rFont val="Arial"/>
        <family val="2"/>
      </rPr>
      <t xml:space="preserve"> 487,571,842</t>
    </r>
    <r>
      <rPr>
        <sz val="9"/>
        <rFont val="新細明體"/>
        <family val="1"/>
      </rPr>
      <t>元，財政部所屬國稅局更正增　</t>
    </r>
    <r>
      <rPr>
        <sz val="9"/>
        <rFont val="Arial"/>
        <family val="2"/>
      </rPr>
      <t xml:space="preserve"> </t>
    </r>
    <r>
      <rPr>
        <sz val="9"/>
        <rFont val="新細明體"/>
        <family val="1"/>
      </rPr>
      <t>列數</t>
    </r>
    <r>
      <rPr>
        <sz val="9"/>
        <rFont val="Arial"/>
        <family val="2"/>
      </rPr>
      <t xml:space="preserve"> 14,079,690</t>
    </r>
    <r>
      <rPr>
        <sz val="9"/>
        <rFont val="新細明體"/>
        <family val="1"/>
      </rPr>
      <t>元，及扣除註銷數</t>
    </r>
    <r>
      <rPr>
        <sz val="9"/>
        <rFont val="Arial"/>
        <family val="2"/>
      </rPr>
      <t xml:space="preserve"> 296,079,271</t>
    </r>
    <r>
      <rPr>
        <sz val="9"/>
        <rFont val="新細明體"/>
        <family val="1"/>
      </rPr>
      <t>元，實際結轉待納庫數為</t>
    </r>
    <r>
      <rPr>
        <sz val="9"/>
        <rFont val="Arial"/>
        <family val="2"/>
      </rPr>
      <t xml:space="preserve"> 100,804,890,275</t>
    </r>
    <r>
      <rPr>
        <sz val="9"/>
        <rFont val="新細明體"/>
        <family val="1"/>
      </rPr>
      <t>元。</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</si>
</sst>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0.00;&quot;…&quot;"/>
    <numFmt numFmtId="178" formatCode="#,##0.00_);[Red]\(#,##0.00\)"/>
    <numFmt numFmtId="179" formatCode="0.00_);[Red]\(0.00\)"/>
    <numFmt numFmtId="180" formatCode="0.0"/>
    <numFmt numFmtId="181" formatCode="_-* #,##0.00_-;\-* #,##0.00_-;_-* &quot;_&quot;_-;_-@_-"/>
  </numFmts>
  <fonts count="22">
    <font>
      <sz val="12"/>
      <name val="新細明體"/>
      <family val="1"/>
    </font>
    <font>
      <sz val="8"/>
      <name val="新細明體"/>
      <family val="1"/>
    </font>
    <font>
      <sz val="9"/>
      <name val="新細明體"/>
      <family val="1"/>
    </font>
    <font>
      <b/>
      <u val="single"/>
      <sz val="20"/>
      <name val="細明體"/>
      <family val="3"/>
    </font>
    <font>
      <sz val="12"/>
      <name val="Times New Roman"/>
      <family val="1"/>
    </font>
    <font>
      <sz val="11"/>
      <name val="新細明體"/>
      <family val="1"/>
    </font>
    <font>
      <sz val="10"/>
      <name val="新細明體"/>
      <family val="1"/>
    </font>
    <font>
      <sz val="8"/>
      <name val="Times New Roman"/>
      <family val="1"/>
    </font>
    <font>
      <b/>
      <sz val="12"/>
      <name val="標楷體"/>
      <family val="4"/>
    </font>
    <font>
      <b/>
      <sz val="12"/>
      <name val="新細明體"/>
      <family val="1"/>
    </font>
    <font>
      <sz val="12"/>
      <color indexed="8"/>
      <name val="新細明體"/>
      <family val="1"/>
    </font>
    <font>
      <b/>
      <u val="single"/>
      <sz val="22"/>
      <name val="細明體"/>
      <family val="3"/>
    </font>
    <font>
      <b/>
      <u val="single"/>
      <sz val="19"/>
      <name val="細明體"/>
      <family val="3"/>
    </font>
    <font>
      <sz val="9"/>
      <name val="Arial"/>
      <family val="2"/>
    </font>
    <font>
      <b/>
      <sz val="9"/>
      <name val="Arial"/>
      <family val="2"/>
    </font>
    <font>
      <sz val="12"/>
      <name val="Arial"/>
      <family val="2"/>
    </font>
    <font>
      <b/>
      <sz val="10"/>
      <name val="Arial"/>
      <family val="2"/>
    </font>
    <font>
      <u val="single"/>
      <sz val="12"/>
      <color indexed="12"/>
      <name val="新細明體"/>
      <family val="1"/>
    </font>
    <font>
      <u val="single"/>
      <sz val="12"/>
      <color indexed="36"/>
      <name val="新細明體"/>
      <family val="1"/>
    </font>
    <font>
      <sz val="11"/>
      <name val="Times New Roman"/>
      <family val="1"/>
    </font>
    <font>
      <sz val="10.5"/>
      <name val="新細明體"/>
      <family val="1"/>
    </font>
    <font>
      <sz val="10"/>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cellStyleXfs>
  <cellXfs count="65">
    <xf numFmtId="0" fontId="0" fillId="0" borderId="0" xfId="0" applyAlignment="1">
      <alignment/>
    </xf>
    <xf numFmtId="0" fontId="0" fillId="0" borderId="0" xfId="0" applyAlignment="1">
      <alignment vertical="center"/>
    </xf>
    <xf numFmtId="0" fontId="4" fillId="0" borderId="1" xfId="0" applyFont="1" applyBorder="1" applyAlignment="1">
      <alignment horizontal="left"/>
    </xf>
    <xf numFmtId="0" fontId="4" fillId="0" borderId="0" xfId="0" applyFont="1" applyAlignment="1">
      <alignment horizontal="left"/>
    </xf>
    <xf numFmtId="0" fontId="5" fillId="0" borderId="0" xfId="0" applyFont="1" applyAlignment="1">
      <alignment horizontal="right"/>
    </xf>
    <xf numFmtId="178" fontId="0" fillId="0" borderId="0" xfId="0" applyNumberFormat="1" applyAlignment="1">
      <alignment vertical="center"/>
    </xf>
    <xf numFmtId="39" fontId="8" fillId="0" borderId="2" xfId="0" applyNumberFormat="1" applyFont="1" applyBorder="1" applyAlignment="1" applyProtection="1">
      <alignment horizontal="distributed" vertical="center"/>
      <protection/>
    </xf>
    <xf numFmtId="0" fontId="9" fillId="0" borderId="0" xfId="0" applyFont="1" applyAlignment="1">
      <alignment vertical="center"/>
    </xf>
    <xf numFmtId="43" fontId="6" fillId="0" borderId="0" xfId="15" applyFont="1" applyAlignment="1">
      <alignment vertical="center"/>
    </xf>
    <xf numFmtId="39" fontId="8" fillId="0" borderId="2" xfId="0" applyNumberFormat="1" applyFont="1" applyBorder="1" applyAlignment="1" applyProtection="1">
      <alignment horizontal="distributed" vertical="center" shrinkToFit="1"/>
      <protection/>
    </xf>
    <xf numFmtId="0" fontId="8" fillId="0" borderId="3" xfId="0" applyFont="1" applyBorder="1" applyAlignment="1" quotePrefix="1">
      <alignment horizontal="distributed" vertical="center" wrapText="1"/>
    </xf>
    <xf numFmtId="0" fontId="2" fillId="0" borderId="0" xfId="0" applyFont="1" applyAlignment="1">
      <alignment horizontal="left"/>
    </xf>
    <xf numFmtId="0" fontId="0" fillId="0" borderId="0" xfId="0" applyFont="1" applyAlignment="1">
      <alignment/>
    </xf>
    <xf numFmtId="43" fontId="4" fillId="0" borderId="0" xfId="15" applyFont="1" applyAlignment="1">
      <alignment/>
    </xf>
    <xf numFmtId="0" fontId="6" fillId="0" borderId="0" xfId="0" applyFont="1" applyAlignment="1">
      <alignment/>
    </xf>
    <xf numFmtId="2" fontId="0" fillId="0" borderId="0" xfId="0" applyNumberFormat="1" applyFont="1" applyAlignment="1">
      <alignment/>
    </xf>
    <xf numFmtId="43" fontId="6" fillId="0" borderId="0" xfId="15" applyFont="1" applyAlignment="1">
      <alignment vertical="top"/>
    </xf>
    <xf numFmtId="43" fontId="0" fillId="0" borderId="0" xfId="0" applyNumberFormat="1" applyAlignment="1">
      <alignment vertical="top"/>
    </xf>
    <xf numFmtId="0" fontId="0" fillId="0" borderId="0" xfId="0" applyAlignment="1">
      <alignment vertical="top"/>
    </xf>
    <xf numFmtId="0" fontId="11"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quotePrefix="1">
      <alignment horizontal="right" vertical="center"/>
    </xf>
    <xf numFmtId="0" fontId="12" fillId="0" borderId="0" xfId="0" applyFont="1" applyAlignment="1" quotePrefix="1">
      <alignment horizontal="left" vertical="center"/>
    </xf>
    <xf numFmtId="176" fontId="13" fillId="0" borderId="4" xfId="0" applyNumberFormat="1" applyFont="1" applyBorder="1" applyAlignment="1">
      <alignment vertical="center"/>
    </xf>
    <xf numFmtId="176" fontId="13" fillId="0" borderId="5" xfId="0" applyNumberFormat="1" applyFont="1" applyBorder="1" applyAlignment="1">
      <alignment vertical="center"/>
    </xf>
    <xf numFmtId="176" fontId="13" fillId="0" borderId="2" xfId="0" applyNumberFormat="1" applyFont="1" applyBorder="1" applyAlignment="1">
      <alignment vertical="center"/>
    </xf>
    <xf numFmtId="176" fontId="13" fillId="0" borderId="4" xfId="0" applyNumberFormat="1" applyFont="1" applyFill="1" applyBorder="1" applyAlignment="1">
      <alignment vertical="center"/>
    </xf>
    <xf numFmtId="176" fontId="14" fillId="0" borderId="2" xfId="0" applyNumberFormat="1" applyFont="1" applyBorder="1" applyAlignment="1">
      <alignment vertical="center"/>
    </xf>
    <xf numFmtId="176" fontId="14" fillId="0" borderId="4" xfId="0" applyNumberFormat="1" applyFont="1" applyBorder="1" applyAlignment="1">
      <alignment vertical="center"/>
    </xf>
    <xf numFmtId="176" fontId="14" fillId="0" borderId="5" xfId="0" applyNumberFormat="1" applyFont="1" applyBorder="1" applyAlignment="1">
      <alignment vertical="center"/>
    </xf>
    <xf numFmtId="176" fontId="13" fillId="0" borderId="5" xfId="0" applyNumberFormat="1" applyFont="1" applyFill="1" applyBorder="1" applyAlignment="1">
      <alignment vertical="center"/>
    </xf>
    <xf numFmtId="176" fontId="13" fillId="0" borderId="2" xfId="0" applyNumberFormat="1" applyFont="1" applyBorder="1" applyAlignment="1">
      <alignment vertical="top"/>
    </xf>
    <xf numFmtId="176" fontId="13" fillId="0" borderId="5" xfId="0" applyNumberFormat="1" applyFont="1" applyBorder="1" applyAlignment="1">
      <alignment vertical="top"/>
    </xf>
    <xf numFmtId="176" fontId="14" fillId="0" borderId="3" xfId="0" applyNumberFormat="1" applyFont="1" applyBorder="1" applyAlignment="1">
      <alignment vertical="center"/>
    </xf>
    <xf numFmtId="176" fontId="14" fillId="0" borderId="6" xfId="0" applyNumberFormat="1" applyFont="1" applyBorder="1" applyAlignment="1">
      <alignment vertical="center"/>
    </xf>
    <xf numFmtId="176" fontId="14" fillId="0" borderId="7" xfId="0" applyNumberFormat="1" applyFont="1" applyBorder="1" applyAlignment="1">
      <alignment vertical="center"/>
    </xf>
    <xf numFmtId="0" fontId="15" fillId="0" borderId="0" xfId="0" applyFont="1" applyAlignment="1">
      <alignment/>
    </xf>
    <xf numFmtId="43" fontId="15" fillId="0" borderId="0" xfId="15" applyFont="1" applyAlignment="1">
      <alignment/>
    </xf>
    <xf numFmtId="0" fontId="2" fillId="0" borderId="0" xfId="0" applyFont="1" applyAlignment="1">
      <alignment/>
    </xf>
    <xf numFmtId="0" fontId="13" fillId="0" borderId="0" xfId="0" applyFont="1" applyAlignment="1">
      <alignment/>
    </xf>
    <xf numFmtId="181" fontId="16" fillId="0" borderId="4" xfId="0" applyNumberFormat="1" applyFont="1" applyBorder="1" applyAlignment="1">
      <alignment horizontal="right" vertical="center"/>
    </xf>
    <xf numFmtId="181" fontId="16" fillId="0" borderId="4" xfId="0" applyNumberFormat="1" applyFont="1" applyBorder="1" applyAlignment="1">
      <alignment horizontal="right" vertical="top"/>
    </xf>
    <xf numFmtId="178" fontId="7" fillId="0" borderId="0" xfId="15" applyNumberFormat="1" applyFont="1" applyBorder="1" applyAlignment="1">
      <alignment vertical="center"/>
    </xf>
    <xf numFmtId="178" fontId="7" fillId="0" borderId="0" xfId="15" applyNumberFormat="1" applyFont="1" applyBorder="1" applyAlignment="1">
      <alignment vertical="top"/>
    </xf>
    <xf numFmtId="0" fontId="5" fillId="0" borderId="8" xfId="0" applyFont="1" applyBorder="1" applyAlignment="1" quotePrefix="1">
      <alignment horizontal="center" vertical="center"/>
    </xf>
    <xf numFmtId="0" fontId="5" fillId="0" borderId="0" xfId="0" applyFont="1" applyAlignment="1">
      <alignment/>
    </xf>
    <xf numFmtId="0" fontId="5" fillId="0" borderId="9" xfId="0" applyFont="1" applyBorder="1" applyAlignment="1" quotePrefix="1">
      <alignment horizontal="distributed" vertical="center" wrapText="1"/>
    </xf>
    <xf numFmtId="0" fontId="5" fillId="0" borderId="9" xfId="0" applyFont="1" applyBorder="1" applyAlignment="1">
      <alignment horizontal="distributed" vertical="center" wrapText="1"/>
    </xf>
    <xf numFmtId="0" fontId="5" fillId="0" borderId="9" xfId="0" applyFont="1" applyBorder="1" applyAlignment="1" quotePrefix="1">
      <alignment horizontal="center" vertical="center" wrapText="1"/>
    </xf>
    <xf numFmtId="0" fontId="20" fillId="0" borderId="2" xfId="0" applyFont="1" applyBorder="1" applyAlignment="1">
      <alignment vertical="center" wrapText="1"/>
    </xf>
    <xf numFmtId="0" fontId="20" fillId="0" borderId="2" xfId="0" applyFont="1" applyBorder="1" applyAlignment="1" quotePrefix="1">
      <alignment horizontal="distributed" vertical="center" wrapText="1"/>
    </xf>
    <xf numFmtId="0" fontId="20" fillId="0" borderId="2" xfId="0" applyFont="1" applyBorder="1" applyAlignment="1">
      <alignment horizontal="distributed" vertical="center" wrapText="1"/>
    </xf>
    <xf numFmtId="0" fontId="20" fillId="0" borderId="2" xfId="0" applyFont="1" applyBorder="1" applyAlignment="1">
      <alignment horizontal="left" vertical="top" wrapText="1"/>
    </xf>
    <xf numFmtId="0" fontId="20" fillId="0" borderId="2" xfId="0" applyFont="1" applyBorder="1" applyAlignment="1">
      <alignment horizontal="left" vertical="center" wrapText="1"/>
    </xf>
    <xf numFmtId="181" fontId="16" fillId="0" borderId="6" xfId="0" applyNumberFormat="1" applyFont="1" applyBorder="1" applyAlignment="1">
      <alignment horizontal="right" vertical="center"/>
    </xf>
    <xf numFmtId="181" fontId="21" fillId="0" borderId="4" xfId="0" applyNumberFormat="1" applyFont="1" applyBorder="1" applyAlignment="1">
      <alignment horizontal="right" vertical="top"/>
    </xf>
    <xf numFmtId="0" fontId="5" fillId="0" borderId="10" xfId="0" applyFont="1" applyBorder="1" applyAlignment="1" quotePrefix="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quotePrefix="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219075</xdr:rowOff>
    </xdr:from>
    <xdr:to>
      <xdr:col>2</xdr:col>
      <xdr:colOff>523875</xdr:colOff>
      <xdr:row>13</xdr:row>
      <xdr:rowOff>47625</xdr:rowOff>
    </xdr:to>
    <xdr:sp>
      <xdr:nvSpPr>
        <xdr:cNvPr id="1" name="TextBox 1"/>
        <xdr:cNvSpPr txBox="1">
          <a:spLocks noChangeArrowheads="1"/>
        </xdr:cNvSpPr>
      </xdr:nvSpPr>
      <xdr:spPr>
        <a:xfrm>
          <a:off x="3486150" y="3409950"/>
          <a:ext cx="466725" cy="142875"/>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(說明1)</a:t>
          </a:r>
        </a:p>
      </xdr:txBody>
    </xdr:sp>
    <xdr:clientData/>
  </xdr:twoCellAnchor>
  <xdr:twoCellAnchor>
    <xdr:from>
      <xdr:col>9</xdr:col>
      <xdr:colOff>85725</xdr:colOff>
      <xdr:row>12</xdr:row>
      <xdr:rowOff>314325</xdr:rowOff>
    </xdr:from>
    <xdr:to>
      <xdr:col>9</xdr:col>
      <xdr:colOff>466725</xdr:colOff>
      <xdr:row>13</xdr:row>
      <xdr:rowOff>123825</xdr:rowOff>
    </xdr:to>
    <xdr:sp>
      <xdr:nvSpPr>
        <xdr:cNvPr id="2" name="TextBox 2"/>
        <xdr:cNvSpPr txBox="1">
          <a:spLocks noChangeArrowheads="1"/>
        </xdr:cNvSpPr>
      </xdr:nvSpPr>
      <xdr:spPr>
        <a:xfrm>
          <a:off x="12487275" y="3505200"/>
          <a:ext cx="381000" cy="123825"/>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19</xdr:row>
      <xdr:rowOff>0</xdr:rowOff>
    </xdr:from>
    <xdr:to>
      <xdr:col>1</xdr:col>
      <xdr:colOff>581025</xdr:colOff>
      <xdr:row>19</xdr:row>
      <xdr:rowOff>0</xdr:rowOff>
    </xdr:to>
    <xdr:sp>
      <xdr:nvSpPr>
        <xdr:cNvPr id="3" name="TextBox 3"/>
        <xdr:cNvSpPr txBox="1">
          <a:spLocks noChangeArrowheads="1"/>
        </xdr:cNvSpPr>
      </xdr:nvSpPr>
      <xdr:spPr>
        <a:xfrm>
          <a:off x="2047875" y="5076825"/>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showGridLines="0"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I14" sqref="I14:J14"/>
    </sheetView>
  </sheetViews>
  <sheetFormatPr defaultColWidth="9.00390625" defaultRowHeight="16.5"/>
  <cols>
    <col min="1" max="1" width="26.75390625" style="0" customWidth="1"/>
    <col min="2" max="2" width="18.25390625" style="0" customWidth="1"/>
    <col min="3" max="3" width="15.625" style="0" customWidth="1"/>
    <col min="4" max="4" width="16.75390625" style="0" customWidth="1"/>
    <col min="5" max="5" width="14.625" style="0" customWidth="1"/>
    <col min="6" max="6" width="17.625" style="0" customWidth="1"/>
    <col min="7" max="7" width="16.75390625" style="0" customWidth="1"/>
    <col min="8" max="8" width="18.50390625" style="0" customWidth="1"/>
    <col min="9" max="9" width="17.875" style="0" customWidth="1"/>
    <col min="10" max="10" width="20.25390625" style="0" customWidth="1"/>
    <col min="11" max="11" width="15.75390625" style="0" customWidth="1"/>
    <col min="12" max="12" width="19.75390625" style="0" bestFit="1" customWidth="1"/>
    <col min="13" max="13" width="18.625" style="0" bestFit="1" customWidth="1"/>
  </cols>
  <sheetData>
    <row r="1" spans="1:10" ht="25.5" customHeight="1">
      <c r="A1" s="1"/>
      <c r="B1" s="1"/>
      <c r="C1" s="1"/>
      <c r="D1" s="1"/>
      <c r="E1" s="21" t="s">
        <v>0</v>
      </c>
      <c r="F1" s="22" t="s">
        <v>1</v>
      </c>
      <c r="G1" s="1"/>
      <c r="H1" s="1"/>
      <c r="I1" s="1"/>
      <c r="J1" s="1"/>
    </row>
    <row r="2" spans="1:10" ht="33" customHeight="1">
      <c r="A2" s="1"/>
      <c r="B2" s="1"/>
      <c r="C2" s="1"/>
      <c r="D2" s="1"/>
      <c r="E2" s="19" t="s">
        <v>2</v>
      </c>
      <c r="F2" s="20" t="s">
        <v>3</v>
      </c>
      <c r="G2" s="1"/>
      <c r="H2" s="1"/>
      <c r="I2" s="1"/>
      <c r="J2" s="1"/>
    </row>
    <row r="3" spans="1:10" ht="18.75" customHeight="1" thickBot="1">
      <c r="A3" s="1"/>
      <c r="B3" s="1"/>
      <c r="C3" s="1"/>
      <c r="D3" s="2" t="s">
        <v>33</v>
      </c>
      <c r="E3" s="2"/>
      <c r="F3" s="3" t="s">
        <v>34</v>
      </c>
      <c r="G3" s="1"/>
      <c r="H3" s="1"/>
      <c r="I3" s="1"/>
      <c r="J3" s="4" t="s">
        <v>4</v>
      </c>
    </row>
    <row r="4" spans="1:10" s="45" customFormat="1" ht="21.75" customHeight="1">
      <c r="A4" s="58" t="s">
        <v>5</v>
      </c>
      <c r="B4" s="60" t="s">
        <v>27</v>
      </c>
      <c r="C4" s="62" t="s">
        <v>6</v>
      </c>
      <c r="D4" s="63"/>
      <c r="E4" s="63"/>
      <c r="F4" s="63" t="s">
        <v>7</v>
      </c>
      <c r="G4" s="63"/>
      <c r="H4" s="64"/>
      <c r="I4" s="44" t="s">
        <v>8</v>
      </c>
      <c r="J4" s="56" t="s">
        <v>9</v>
      </c>
    </row>
    <row r="5" spans="1:10" s="45" customFormat="1" ht="36.75" customHeight="1">
      <c r="A5" s="59"/>
      <c r="B5" s="61"/>
      <c r="C5" s="46" t="s">
        <v>10</v>
      </c>
      <c r="D5" s="47" t="s">
        <v>29</v>
      </c>
      <c r="E5" s="47" t="s">
        <v>11</v>
      </c>
      <c r="F5" s="46" t="s">
        <v>12</v>
      </c>
      <c r="G5" s="47" t="s">
        <v>28</v>
      </c>
      <c r="H5" s="48" t="s">
        <v>13</v>
      </c>
      <c r="I5" s="47" t="s">
        <v>30</v>
      </c>
      <c r="J5" s="57"/>
    </row>
    <row r="6" spans="1:11" s="1" customFormat="1" ht="16.5" customHeight="1">
      <c r="A6" s="49" t="s">
        <v>14</v>
      </c>
      <c r="B6" s="23">
        <v>1218049938385</v>
      </c>
      <c r="C6" s="41">
        <v>0</v>
      </c>
      <c r="D6" s="41">
        <v>0</v>
      </c>
      <c r="E6" s="41">
        <v>0</v>
      </c>
      <c r="F6" s="41">
        <v>0</v>
      </c>
      <c r="G6" s="41">
        <v>0</v>
      </c>
      <c r="H6" s="41">
        <f aca="true" t="shared" si="0" ref="H6:H12">SUM(C6:G6)</f>
        <v>0</v>
      </c>
      <c r="I6" s="23">
        <v>1099682551</v>
      </c>
      <c r="J6" s="24">
        <v>1216950255834</v>
      </c>
      <c r="K6" s="42">
        <f aca="true" t="shared" si="1" ref="K6:K32">B6+H6-I6-J6</f>
        <v>0</v>
      </c>
    </row>
    <row r="7" spans="1:11" s="1" customFormat="1" ht="16.5" customHeight="1">
      <c r="A7" s="49" t="s">
        <v>15</v>
      </c>
      <c r="B7" s="23">
        <v>20700648122</v>
      </c>
      <c r="C7" s="41">
        <v>0</v>
      </c>
      <c r="D7" s="41">
        <v>0</v>
      </c>
      <c r="E7" s="41">
        <v>0</v>
      </c>
      <c r="F7" s="41">
        <v>0</v>
      </c>
      <c r="G7" s="41">
        <v>0</v>
      </c>
      <c r="H7" s="41">
        <f t="shared" si="0"/>
        <v>0</v>
      </c>
      <c r="I7" s="23">
        <v>206412356</v>
      </c>
      <c r="J7" s="24">
        <v>20494235766</v>
      </c>
      <c r="K7" s="42">
        <f t="shared" si="1"/>
        <v>0</v>
      </c>
    </row>
    <row r="8" spans="1:11" s="1" customFormat="1" ht="16.5" customHeight="1">
      <c r="A8" s="49" t="s">
        <v>16</v>
      </c>
      <c r="B8" s="23">
        <v>175176513263</v>
      </c>
      <c r="C8" s="41">
        <v>0</v>
      </c>
      <c r="D8" s="41">
        <v>0</v>
      </c>
      <c r="E8" s="41">
        <v>0</v>
      </c>
      <c r="F8" s="41">
        <v>0</v>
      </c>
      <c r="G8" s="41">
        <v>0</v>
      </c>
      <c r="H8" s="41">
        <f t="shared" si="0"/>
        <v>0</v>
      </c>
      <c r="I8" s="23">
        <v>12656504</v>
      </c>
      <c r="J8" s="24">
        <v>175163856759</v>
      </c>
      <c r="K8" s="42">
        <f t="shared" si="1"/>
        <v>0</v>
      </c>
    </row>
    <row r="9" spans="1:11" s="1" customFormat="1" ht="16.5" customHeight="1">
      <c r="A9" s="49" t="s">
        <v>17</v>
      </c>
      <c r="B9" s="25">
        <v>37510436337</v>
      </c>
      <c r="C9" s="41">
        <v>0</v>
      </c>
      <c r="D9" s="41">
        <v>0</v>
      </c>
      <c r="E9" s="41">
        <v>0</v>
      </c>
      <c r="F9" s="41">
        <v>0</v>
      </c>
      <c r="G9" s="41">
        <v>0</v>
      </c>
      <c r="H9" s="41">
        <f t="shared" si="0"/>
        <v>0</v>
      </c>
      <c r="I9" s="41">
        <v>0</v>
      </c>
      <c r="J9" s="24">
        <v>37510436337</v>
      </c>
      <c r="K9" s="42">
        <f t="shared" si="1"/>
        <v>0</v>
      </c>
    </row>
    <row r="10" spans="1:12" s="1" customFormat="1" ht="16.5" customHeight="1">
      <c r="A10" s="49" t="s">
        <v>18</v>
      </c>
      <c r="B10" s="25">
        <v>195433512926.07</v>
      </c>
      <c r="C10" s="41">
        <v>0</v>
      </c>
      <c r="D10" s="41">
        <v>0</v>
      </c>
      <c r="E10" s="41">
        <v>0</v>
      </c>
      <c r="F10" s="55">
        <v>785218058.93</v>
      </c>
      <c r="G10" s="41">
        <v>0</v>
      </c>
      <c r="H10" s="55">
        <f t="shared" si="0"/>
        <v>785218058.93</v>
      </c>
      <c r="I10" s="41">
        <v>0</v>
      </c>
      <c r="J10" s="24">
        <v>196218730985</v>
      </c>
      <c r="K10" s="42">
        <f t="shared" si="1"/>
        <v>0</v>
      </c>
      <c r="L10" s="5"/>
    </row>
    <row r="11" spans="1:11" s="1" customFormat="1" ht="16.5" customHeight="1">
      <c r="A11" s="49" t="s">
        <v>19</v>
      </c>
      <c r="B11" s="25">
        <v>375689</v>
      </c>
      <c r="C11" s="41">
        <v>0</v>
      </c>
      <c r="D11" s="41">
        <v>0</v>
      </c>
      <c r="E11" s="41">
        <v>0</v>
      </c>
      <c r="F11" s="41">
        <v>0</v>
      </c>
      <c r="G11" s="41">
        <v>0</v>
      </c>
      <c r="H11" s="41">
        <f t="shared" si="0"/>
        <v>0</v>
      </c>
      <c r="I11" s="41">
        <v>0</v>
      </c>
      <c r="J11" s="24">
        <v>375689</v>
      </c>
      <c r="K11" s="42">
        <f t="shared" si="1"/>
        <v>0</v>
      </c>
    </row>
    <row r="12" spans="1:11" s="1" customFormat="1" ht="16.5" customHeight="1">
      <c r="A12" s="49" t="s">
        <v>20</v>
      </c>
      <c r="B12" s="25">
        <v>11618679001.009998</v>
      </c>
      <c r="C12" s="41">
        <v>0</v>
      </c>
      <c r="D12" s="41">
        <v>0</v>
      </c>
      <c r="E12" s="41">
        <v>0</v>
      </c>
      <c r="F12" s="41">
        <v>0</v>
      </c>
      <c r="G12" s="41">
        <v>0</v>
      </c>
      <c r="H12" s="41">
        <f t="shared" si="0"/>
        <v>0</v>
      </c>
      <c r="I12" s="26">
        <v>19603</v>
      </c>
      <c r="J12" s="24">
        <v>11618659398.01</v>
      </c>
      <c r="K12" s="42">
        <f t="shared" si="1"/>
        <v>0</v>
      </c>
    </row>
    <row r="13" spans="1:11" s="7" customFormat="1" ht="24.75" customHeight="1">
      <c r="A13" s="6" t="s">
        <v>35</v>
      </c>
      <c r="B13" s="27">
        <f aca="true" t="shared" si="2" ref="B13:J13">SUM(B6:B12)</f>
        <v>1658490103723.08</v>
      </c>
      <c r="C13" s="40">
        <f t="shared" si="2"/>
        <v>0</v>
      </c>
      <c r="D13" s="40">
        <f t="shared" si="2"/>
        <v>0</v>
      </c>
      <c r="E13" s="40">
        <f t="shared" si="2"/>
        <v>0</v>
      </c>
      <c r="F13" s="40">
        <f t="shared" si="2"/>
        <v>785218058.93</v>
      </c>
      <c r="G13" s="40">
        <f t="shared" si="2"/>
        <v>0</v>
      </c>
      <c r="H13" s="40">
        <f t="shared" si="2"/>
        <v>785218058.93</v>
      </c>
      <c r="I13" s="28">
        <f t="shared" si="2"/>
        <v>1318771014</v>
      </c>
      <c r="J13" s="29">
        <f t="shared" si="2"/>
        <v>1657956550768.01</v>
      </c>
      <c r="K13" s="42">
        <f t="shared" si="1"/>
        <v>0</v>
      </c>
    </row>
    <row r="14" spans="1:12" s="1" customFormat="1" ht="16.5" customHeight="1">
      <c r="A14" s="50" t="s">
        <v>21</v>
      </c>
      <c r="B14" s="41">
        <v>0</v>
      </c>
      <c r="C14" s="23">
        <v>100804890275</v>
      </c>
      <c r="D14" s="23">
        <v>81881067090.65</v>
      </c>
      <c r="E14" s="41">
        <v>0</v>
      </c>
      <c r="F14" s="41">
        <v>0</v>
      </c>
      <c r="G14" s="41">
        <v>0</v>
      </c>
      <c r="H14" s="23">
        <f>SUM(C14:G14)</f>
        <v>182685957365.65</v>
      </c>
      <c r="I14" s="23">
        <v>97817159689</v>
      </c>
      <c r="J14" s="24">
        <v>84868797676.65</v>
      </c>
      <c r="K14" s="42">
        <f t="shared" si="1"/>
        <v>0</v>
      </c>
      <c r="L14" s="8"/>
    </row>
    <row r="15" spans="1:12" s="1" customFormat="1" ht="16.5" customHeight="1">
      <c r="A15" s="51" t="s">
        <v>22</v>
      </c>
      <c r="B15" s="41">
        <v>0</v>
      </c>
      <c r="C15" s="41">
        <v>0</v>
      </c>
      <c r="D15" s="41">
        <v>0</v>
      </c>
      <c r="E15" s="41">
        <v>0</v>
      </c>
      <c r="F15" s="41">
        <v>0</v>
      </c>
      <c r="G15" s="23">
        <v>315455</v>
      </c>
      <c r="H15" s="23">
        <f>SUM(C15:G15)</f>
        <v>315455</v>
      </c>
      <c r="I15" s="41">
        <v>0</v>
      </c>
      <c r="J15" s="30">
        <v>315455</v>
      </c>
      <c r="K15" s="42">
        <f t="shared" si="1"/>
        <v>0</v>
      </c>
      <c r="L15" s="8"/>
    </row>
    <row r="16" spans="1:11" s="1" customFormat="1" ht="16.5" customHeight="1">
      <c r="A16" s="50" t="s">
        <v>23</v>
      </c>
      <c r="B16" s="41">
        <v>0</v>
      </c>
      <c r="C16" s="41">
        <v>0</v>
      </c>
      <c r="D16" s="41">
        <v>0</v>
      </c>
      <c r="E16" s="23">
        <v>4520313781</v>
      </c>
      <c r="F16" s="41">
        <v>0</v>
      </c>
      <c r="G16" s="41">
        <v>0</v>
      </c>
      <c r="H16" s="23">
        <f>SUM(C16:G16)</f>
        <v>4520313781</v>
      </c>
      <c r="I16" s="41">
        <v>0</v>
      </c>
      <c r="J16" s="30">
        <v>4520313781</v>
      </c>
      <c r="K16" s="42">
        <f t="shared" si="1"/>
        <v>0</v>
      </c>
    </row>
    <row r="17" spans="1:11" s="1" customFormat="1" ht="24.75" customHeight="1">
      <c r="A17" s="6" t="s">
        <v>36</v>
      </c>
      <c r="B17" s="40">
        <f aca="true" t="shared" si="3" ref="B17:J17">SUM(B14:B16)</f>
        <v>0</v>
      </c>
      <c r="C17" s="27">
        <f t="shared" si="3"/>
        <v>100804890275</v>
      </c>
      <c r="D17" s="27">
        <f t="shared" si="3"/>
        <v>81881067090.65</v>
      </c>
      <c r="E17" s="28">
        <f t="shared" si="3"/>
        <v>4520313781</v>
      </c>
      <c r="F17" s="40">
        <f t="shared" si="3"/>
        <v>0</v>
      </c>
      <c r="G17" s="27">
        <f t="shared" si="3"/>
        <v>315455</v>
      </c>
      <c r="H17" s="27">
        <f t="shared" si="3"/>
        <v>187206586601.65</v>
      </c>
      <c r="I17" s="27">
        <f t="shared" si="3"/>
        <v>97817159689</v>
      </c>
      <c r="J17" s="29">
        <f t="shared" si="3"/>
        <v>89389426912.65</v>
      </c>
      <c r="K17" s="42">
        <f t="shared" si="1"/>
        <v>0</v>
      </c>
    </row>
    <row r="18" spans="1:13" s="18" customFormat="1" ht="20.25" customHeight="1">
      <c r="A18" s="52" t="s">
        <v>31</v>
      </c>
      <c r="B18" s="31">
        <v>7341875470</v>
      </c>
      <c r="C18" s="41">
        <v>0</v>
      </c>
      <c r="D18" s="41">
        <v>0</v>
      </c>
      <c r="E18" s="41">
        <v>0</v>
      </c>
      <c r="F18" s="41">
        <v>0</v>
      </c>
      <c r="G18" s="41">
        <v>0</v>
      </c>
      <c r="H18" s="41">
        <f>SUM(C18:G18)</f>
        <v>0</v>
      </c>
      <c r="I18" s="41">
        <v>0</v>
      </c>
      <c r="J18" s="32">
        <v>7341875470</v>
      </c>
      <c r="K18" s="43">
        <f t="shared" si="1"/>
        <v>0</v>
      </c>
      <c r="L18" s="16"/>
      <c r="M18" s="17"/>
    </row>
    <row r="19" spans="1:13" s="18" customFormat="1" ht="29.25" customHeight="1">
      <c r="A19" s="52" t="s">
        <v>48</v>
      </c>
      <c r="B19" s="31">
        <v>361122338</v>
      </c>
      <c r="C19" s="41">
        <v>0</v>
      </c>
      <c r="D19" s="41">
        <v>0</v>
      </c>
      <c r="E19" s="41">
        <v>0</v>
      </c>
      <c r="F19" s="41">
        <v>0</v>
      </c>
      <c r="G19" s="41">
        <v>0</v>
      </c>
      <c r="H19" s="41">
        <f>SUM(C19:G19)</f>
        <v>0</v>
      </c>
      <c r="I19" s="41">
        <v>0</v>
      </c>
      <c r="J19" s="32">
        <v>361122338</v>
      </c>
      <c r="K19" s="43">
        <f t="shared" si="1"/>
        <v>0</v>
      </c>
      <c r="L19" s="16"/>
      <c r="M19" s="17"/>
    </row>
    <row r="20" spans="1:11" s="1" customFormat="1" ht="25.5" customHeight="1">
      <c r="A20" s="6" t="s">
        <v>37</v>
      </c>
      <c r="B20" s="27">
        <f aca="true" t="shared" si="4" ref="B20:J20">SUM(B18:B19)</f>
        <v>7702997808</v>
      </c>
      <c r="C20" s="41">
        <f t="shared" si="4"/>
        <v>0</v>
      </c>
      <c r="D20" s="41">
        <f t="shared" si="4"/>
        <v>0</v>
      </c>
      <c r="E20" s="41">
        <f t="shared" si="4"/>
        <v>0</v>
      </c>
      <c r="F20" s="41">
        <f t="shared" si="4"/>
        <v>0</v>
      </c>
      <c r="G20" s="41">
        <f t="shared" si="4"/>
        <v>0</v>
      </c>
      <c r="H20" s="41">
        <f t="shared" si="4"/>
        <v>0</v>
      </c>
      <c r="I20" s="41">
        <f t="shared" si="4"/>
        <v>0</v>
      </c>
      <c r="J20" s="29">
        <f t="shared" si="4"/>
        <v>7702997808</v>
      </c>
      <c r="K20" s="42">
        <f t="shared" si="1"/>
        <v>0</v>
      </c>
    </row>
    <row r="21" spans="1:11" s="1" customFormat="1" ht="21.75" customHeight="1">
      <c r="A21" s="53" t="s">
        <v>26</v>
      </c>
      <c r="B21" s="25">
        <v>197516829160</v>
      </c>
      <c r="C21" s="41">
        <v>0</v>
      </c>
      <c r="D21" s="41">
        <v>0</v>
      </c>
      <c r="E21" s="41">
        <v>0</v>
      </c>
      <c r="F21" s="41">
        <v>0</v>
      </c>
      <c r="G21" s="41">
        <v>0</v>
      </c>
      <c r="H21" s="41">
        <f aca="true" t="shared" si="5" ref="H21:H31">SUM(C21:G21)</f>
        <v>0</v>
      </c>
      <c r="I21" s="41">
        <v>0</v>
      </c>
      <c r="J21" s="24">
        <v>197516829160</v>
      </c>
      <c r="K21" s="42">
        <f t="shared" si="1"/>
        <v>0</v>
      </c>
    </row>
    <row r="22" spans="1:11" s="1" customFormat="1" ht="21.75" customHeight="1">
      <c r="A22" s="53" t="s">
        <v>38</v>
      </c>
      <c r="B22" s="25">
        <v>7665243608</v>
      </c>
      <c r="C22" s="41">
        <v>0</v>
      </c>
      <c r="D22" s="41">
        <v>0</v>
      </c>
      <c r="E22" s="41">
        <v>0</v>
      </c>
      <c r="F22" s="41">
        <v>0</v>
      </c>
      <c r="G22" s="41">
        <v>0</v>
      </c>
      <c r="H22" s="41">
        <f t="shared" si="5"/>
        <v>0</v>
      </c>
      <c r="I22" s="41">
        <v>0</v>
      </c>
      <c r="J22" s="24">
        <v>7665243608</v>
      </c>
      <c r="K22" s="42">
        <f t="shared" si="1"/>
        <v>0</v>
      </c>
    </row>
    <row r="23" spans="1:11" s="18" customFormat="1" ht="40.5" customHeight="1" hidden="1">
      <c r="A23" s="52" t="s">
        <v>39</v>
      </c>
      <c r="B23" s="31"/>
      <c r="C23" s="41">
        <v>0</v>
      </c>
      <c r="D23" s="41">
        <v>0</v>
      </c>
      <c r="E23" s="41">
        <v>0</v>
      </c>
      <c r="F23" s="41">
        <v>0</v>
      </c>
      <c r="G23" s="41">
        <v>0</v>
      </c>
      <c r="H23" s="41">
        <f t="shared" si="5"/>
        <v>0</v>
      </c>
      <c r="I23" s="41">
        <v>0</v>
      </c>
      <c r="J23" s="32"/>
      <c r="K23" s="43">
        <f t="shared" si="1"/>
        <v>0</v>
      </c>
    </row>
    <row r="24" spans="1:11" s="18" customFormat="1" ht="29.25" customHeight="1">
      <c r="A24" s="52" t="s">
        <v>40</v>
      </c>
      <c r="B24" s="31">
        <v>400000000</v>
      </c>
      <c r="C24" s="41">
        <v>0</v>
      </c>
      <c r="D24" s="41">
        <v>0</v>
      </c>
      <c r="E24" s="41">
        <v>0</v>
      </c>
      <c r="F24" s="41">
        <v>0</v>
      </c>
      <c r="G24" s="41">
        <v>0</v>
      </c>
      <c r="H24" s="41">
        <f t="shared" si="5"/>
        <v>0</v>
      </c>
      <c r="I24" s="41">
        <v>0</v>
      </c>
      <c r="J24" s="32">
        <v>400000000</v>
      </c>
      <c r="K24" s="43">
        <f t="shared" si="1"/>
        <v>0</v>
      </c>
    </row>
    <row r="25" spans="1:11" s="18" customFormat="1" ht="29.25" customHeight="1">
      <c r="A25" s="52" t="s">
        <v>45</v>
      </c>
      <c r="B25" s="31">
        <v>500000000</v>
      </c>
      <c r="C25" s="41">
        <v>0</v>
      </c>
      <c r="D25" s="41">
        <v>0</v>
      </c>
      <c r="E25" s="41">
        <v>0</v>
      </c>
      <c r="F25" s="41">
        <v>0</v>
      </c>
      <c r="G25" s="41">
        <v>0</v>
      </c>
      <c r="H25" s="41">
        <f>SUM(C25:G25)</f>
        <v>0</v>
      </c>
      <c r="I25" s="41">
        <v>0</v>
      </c>
      <c r="J25" s="32">
        <v>500000000</v>
      </c>
      <c r="K25" s="43">
        <f>B25+H25-I25-J25</f>
        <v>0</v>
      </c>
    </row>
    <row r="26" spans="1:11" s="18" customFormat="1" ht="29.25" customHeight="1">
      <c r="A26" s="52" t="s">
        <v>41</v>
      </c>
      <c r="B26" s="31">
        <v>600000000</v>
      </c>
      <c r="C26" s="41">
        <v>0</v>
      </c>
      <c r="D26" s="41">
        <v>0</v>
      </c>
      <c r="E26" s="41">
        <v>0</v>
      </c>
      <c r="F26" s="41">
        <v>0</v>
      </c>
      <c r="G26" s="41">
        <v>0</v>
      </c>
      <c r="H26" s="41">
        <f t="shared" si="5"/>
        <v>0</v>
      </c>
      <c r="I26" s="41">
        <v>0</v>
      </c>
      <c r="J26" s="32">
        <v>600000000</v>
      </c>
      <c r="K26" s="43">
        <f t="shared" si="1"/>
        <v>0</v>
      </c>
    </row>
    <row r="27" spans="1:11" s="18" customFormat="1" ht="29.25" customHeight="1">
      <c r="A27" s="52" t="s">
        <v>47</v>
      </c>
      <c r="B27" s="31">
        <v>800000000</v>
      </c>
      <c r="C27" s="41">
        <v>0</v>
      </c>
      <c r="D27" s="41">
        <v>0</v>
      </c>
      <c r="E27" s="41">
        <v>0</v>
      </c>
      <c r="F27" s="41">
        <v>0</v>
      </c>
      <c r="G27" s="41">
        <v>0</v>
      </c>
      <c r="H27" s="41">
        <f>SUM(C27:G27)</f>
        <v>0</v>
      </c>
      <c r="I27" s="41">
        <v>0</v>
      </c>
      <c r="J27" s="32">
        <v>800000000</v>
      </c>
      <c r="K27" s="43">
        <f>B27+H27-I27-J27</f>
        <v>0</v>
      </c>
    </row>
    <row r="28" spans="1:11" s="18" customFormat="1" ht="29.25" customHeight="1">
      <c r="A28" s="52" t="s">
        <v>42</v>
      </c>
      <c r="B28" s="31">
        <v>8600000000</v>
      </c>
      <c r="C28" s="41">
        <v>0</v>
      </c>
      <c r="D28" s="41">
        <v>0</v>
      </c>
      <c r="E28" s="41">
        <v>0</v>
      </c>
      <c r="F28" s="41">
        <v>0</v>
      </c>
      <c r="G28" s="41">
        <v>0</v>
      </c>
      <c r="H28" s="41">
        <f t="shared" si="5"/>
        <v>0</v>
      </c>
      <c r="I28" s="41">
        <v>0</v>
      </c>
      <c r="J28" s="32">
        <v>8600000000</v>
      </c>
      <c r="K28" s="43">
        <f t="shared" si="1"/>
        <v>0</v>
      </c>
    </row>
    <row r="29" spans="1:11" s="18" customFormat="1" ht="29.25" customHeight="1">
      <c r="A29" s="52" t="s">
        <v>46</v>
      </c>
      <c r="B29" s="31">
        <v>1700000000</v>
      </c>
      <c r="C29" s="41">
        <v>0</v>
      </c>
      <c r="D29" s="41">
        <v>0</v>
      </c>
      <c r="E29" s="41">
        <v>0</v>
      </c>
      <c r="F29" s="41">
        <v>0</v>
      </c>
      <c r="G29" s="41">
        <v>0</v>
      </c>
      <c r="H29" s="41">
        <f t="shared" si="5"/>
        <v>0</v>
      </c>
      <c r="I29" s="41">
        <v>0</v>
      </c>
      <c r="J29" s="32">
        <v>1700000000</v>
      </c>
      <c r="K29" s="43">
        <f t="shared" si="1"/>
        <v>0</v>
      </c>
    </row>
    <row r="30" spans="1:11" s="1" customFormat="1" ht="21.75" customHeight="1">
      <c r="A30" s="53" t="s">
        <v>32</v>
      </c>
      <c r="B30" s="25">
        <v>8500000000</v>
      </c>
      <c r="C30" s="41">
        <v>0</v>
      </c>
      <c r="D30" s="41">
        <v>0</v>
      </c>
      <c r="E30" s="41">
        <v>0</v>
      </c>
      <c r="F30" s="41">
        <v>0</v>
      </c>
      <c r="G30" s="41">
        <v>0</v>
      </c>
      <c r="H30" s="41">
        <f t="shared" si="5"/>
        <v>0</v>
      </c>
      <c r="I30" s="41">
        <v>0</v>
      </c>
      <c r="J30" s="24">
        <v>8500000000</v>
      </c>
      <c r="K30" s="42">
        <f t="shared" si="1"/>
        <v>0</v>
      </c>
    </row>
    <row r="31" spans="1:11" s="18" customFormat="1" ht="28.5" customHeight="1">
      <c r="A31" s="52" t="s">
        <v>48</v>
      </c>
      <c r="B31" s="31">
        <v>33437343844</v>
      </c>
      <c r="C31" s="41">
        <v>0</v>
      </c>
      <c r="D31" s="41">
        <v>0</v>
      </c>
      <c r="E31" s="41">
        <v>0</v>
      </c>
      <c r="F31" s="41">
        <v>0</v>
      </c>
      <c r="G31" s="41">
        <v>0</v>
      </c>
      <c r="H31" s="41">
        <f t="shared" si="5"/>
        <v>0</v>
      </c>
      <c r="I31" s="41">
        <v>0</v>
      </c>
      <c r="J31" s="32">
        <v>33437343844</v>
      </c>
      <c r="K31" s="43">
        <f t="shared" si="1"/>
        <v>0</v>
      </c>
    </row>
    <row r="32" spans="1:11" s="7" customFormat="1" ht="22.5" customHeight="1">
      <c r="A32" s="9" t="s">
        <v>43</v>
      </c>
      <c r="B32" s="27">
        <f aca="true" t="shared" si="6" ref="B32:J32">SUM(B21:B31)</f>
        <v>259719416612</v>
      </c>
      <c r="C32" s="41">
        <f t="shared" si="6"/>
        <v>0</v>
      </c>
      <c r="D32" s="41">
        <f t="shared" si="6"/>
        <v>0</v>
      </c>
      <c r="E32" s="41">
        <f t="shared" si="6"/>
        <v>0</v>
      </c>
      <c r="F32" s="41">
        <f t="shared" si="6"/>
        <v>0</v>
      </c>
      <c r="G32" s="41">
        <f t="shared" si="6"/>
        <v>0</v>
      </c>
      <c r="H32" s="41">
        <f t="shared" si="6"/>
        <v>0</v>
      </c>
      <c r="I32" s="41">
        <f t="shared" si="6"/>
        <v>0</v>
      </c>
      <c r="J32" s="29">
        <f t="shared" si="6"/>
        <v>259719416612</v>
      </c>
      <c r="K32" s="42">
        <f t="shared" si="1"/>
        <v>0</v>
      </c>
    </row>
    <row r="33" spans="1:11" s="7" customFormat="1" ht="38.25" customHeight="1" hidden="1">
      <c r="A33" s="9"/>
      <c r="B33" s="27"/>
      <c r="C33" s="27"/>
      <c r="D33" s="27"/>
      <c r="E33" s="28"/>
      <c r="F33" s="28"/>
      <c r="G33" s="27"/>
      <c r="H33" s="27"/>
      <c r="I33" s="27"/>
      <c r="J33" s="29"/>
      <c r="K33" s="42"/>
    </row>
    <row r="34" spans="1:11" s="7" customFormat="1" ht="38.25" customHeight="1" hidden="1">
      <c r="A34" s="9"/>
      <c r="B34" s="27"/>
      <c r="C34" s="27"/>
      <c r="D34" s="27"/>
      <c r="E34" s="28"/>
      <c r="F34" s="28"/>
      <c r="G34" s="27"/>
      <c r="H34" s="27"/>
      <c r="I34" s="27"/>
      <c r="J34" s="29"/>
      <c r="K34" s="42"/>
    </row>
    <row r="35" spans="1:11" s="7" customFormat="1" ht="38.25" customHeight="1" hidden="1">
      <c r="A35" s="9"/>
      <c r="B35" s="27"/>
      <c r="C35" s="27"/>
      <c r="D35" s="27"/>
      <c r="E35" s="28"/>
      <c r="F35" s="28"/>
      <c r="G35" s="27"/>
      <c r="H35" s="27"/>
      <c r="I35" s="27"/>
      <c r="J35" s="29"/>
      <c r="K35" s="42"/>
    </row>
    <row r="36" spans="1:11" s="7" customFormat="1" ht="38.25" customHeight="1" hidden="1">
      <c r="A36" s="9"/>
      <c r="B36" s="27"/>
      <c r="C36" s="27"/>
      <c r="D36" s="27"/>
      <c r="E36" s="28"/>
      <c r="F36" s="28"/>
      <c r="G36" s="27"/>
      <c r="H36" s="27"/>
      <c r="I36" s="27"/>
      <c r="J36" s="29"/>
      <c r="K36" s="42"/>
    </row>
    <row r="37" spans="1:11" s="7" customFormat="1" ht="38.25" customHeight="1" hidden="1">
      <c r="A37" s="9"/>
      <c r="B37" s="27"/>
      <c r="C37" s="27"/>
      <c r="D37" s="27"/>
      <c r="E37" s="28"/>
      <c r="F37" s="28"/>
      <c r="G37" s="27"/>
      <c r="H37" s="27"/>
      <c r="I37" s="27"/>
      <c r="J37" s="29"/>
      <c r="K37" s="42"/>
    </row>
    <row r="38" spans="1:11" s="7" customFormat="1" ht="38.25" customHeight="1" hidden="1">
      <c r="A38" s="9"/>
      <c r="B38" s="27"/>
      <c r="C38" s="27"/>
      <c r="D38" s="27"/>
      <c r="E38" s="28"/>
      <c r="F38" s="28"/>
      <c r="G38" s="27"/>
      <c r="H38" s="27"/>
      <c r="I38" s="27"/>
      <c r="J38" s="29"/>
      <c r="K38" s="42"/>
    </row>
    <row r="39" spans="1:11" s="7" customFormat="1" ht="21" customHeight="1" hidden="1">
      <c r="A39" s="9"/>
      <c r="B39" s="27"/>
      <c r="C39" s="27"/>
      <c r="D39" s="27"/>
      <c r="E39" s="28"/>
      <c r="F39" s="28"/>
      <c r="G39" s="27"/>
      <c r="H39" s="27"/>
      <c r="I39" s="27"/>
      <c r="J39" s="29"/>
      <c r="K39" s="42"/>
    </row>
    <row r="40" spans="1:11" s="7" customFormat="1" ht="23.25" customHeight="1" thickBot="1">
      <c r="A40" s="10" t="s">
        <v>24</v>
      </c>
      <c r="B40" s="33">
        <f aca="true" t="shared" si="7" ref="B40:J40">B32+B20+B17+B13</f>
        <v>1925912518143.08</v>
      </c>
      <c r="C40" s="33">
        <f t="shared" si="7"/>
        <v>100804890275</v>
      </c>
      <c r="D40" s="33">
        <f t="shared" si="7"/>
        <v>81881067090.65</v>
      </c>
      <c r="E40" s="34">
        <f t="shared" si="7"/>
        <v>4520313781</v>
      </c>
      <c r="F40" s="54">
        <f t="shared" si="7"/>
        <v>785218058.93</v>
      </c>
      <c r="G40" s="33">
        <f t="shared" si="7"/>
        <v>315455</v>
      </c>
      <c r="H40" s="33">
        <f t="shared" si="7"/>
        <v>187991804660.58</v>
      </c>
      <c r="I40" s="33">
        <f t="shared" si="7"/>
        <v>99135930703</v>
      </c>
      <c r="J40" s="35">
        <f t="shared" si="7"/>
        <v>2014768392100.6602</v>
      </c>
      <c r="K40" s="42">
        <f>B40+H40-I40-J40</f>
        <v>0</v>
      </c>
    </row>
    <row r="41" spans="1:11" s="36" customFormat="1" ht="15.75" customHeight="1">
      <c r="A41" s="38" t="s">
        <v>49</v>
      </c>
      <c r="K41" s="37"/>
    </row>
    <row r="42" spans="1:11" s="36" customFormat="1" ht="14.25" customHeight="1">
      <c r="A42" s="39" t="s">
        <v>44</v>
      </c>
      <c r="K42" s="37"/>
    </row>
    <row r="43" spans="1:11" s="12" customFormat="1" ht="15.75" customHeight="1">
      <c r="A43" s="11" t="s">
        <v>25</v>
      </c>
      <c r="K43" s="13"/>
    </row>
    <row r="44" spans="1:11" s="12" customFormat="1" ht="15" customHeight="1">
      <c r="A44" s="14"/>
      <c r="K44" s="13"/>
    </row>
    <row r="45" spans="1:11" s="12" customFormat="1" ht="15" customHeight="1">
      <c r="A45" s="14"/>
      <c r="H45" s="15"/>
      <c r="K45" s="13"/>
    </row>
    <row r="46" ht="15" customHeight="1">
      <c r="K46" s="13"/>
    </row>
    <row r="47" ht="15" customHeight="1">
      <c r="K47" s="1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mergeCells count="5">
    <mergeCell ref="J4:J5"/>
    <mergeCell ref="A4:A5"/>
    <mergeCell ref="B4:B5"/>
    <mergeCell ref="C4:E4"/>
    <mergeCell ref="F4:H4"/>
  </mergeCells>
  <printOptions horizontalCentered="1"/>
  <pageMargins left="0.5118110236220472" right="0.5118110236220472" top="0.7874015748031497" bottom="0.5905511811023623" header="0.3937007874015748" footer="0.1968503937007874"/>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chin2593</cp:lastModifiedBy>
  <cp:lastPrinted>2014-04-09T06:50:13Z</cp:lastPrinted>
  <dcterms:created xsi:type="dcterms:W3CDTF">2007-04-08T03:15:34Z</dcterms:created>
  <dcterms:modified xsi:type="dcterms:W3CDTF">2014-04-30T01:24:51Z</dcterms:modified>
  <cp:category/>
  <cp:version/>
  <cp:contentType/>
  <cp:contentStatus/>
</cp:coreProperties>
</file>