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內債" sheetId="1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 localSheetId="0">#REF!</definedName>
    <definedName name="P">#REF!</definedName>
    <definedName name="Q" localSheetId="0">#REF!</definedName>
    <definedName name="Q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<sst xmlns="http://schemas.openxmlformats.org/spreadsheetml/2006/main" count="115" uniqueCount="114">
  <si>
    <t>135.11.25</t>
  </si>
  <si>
    <t>134.08.10</t>
  </si>
  <si>
    <t>133.11.26</t>
  </si>
  <si>
    <t>129.12.27</t>
  </si>
  <si>
    <t>116.11.15</t>
  </si>
  <si>
    <t>115.11.09</t>
  </si>
  <si>
    <t>109.11.13</t>
  </si>
  <si>
    <t>結欠額與未攤銷
溢（折）價合計</t>
  </si>
  <si>
    <t>未攤銷
溢（折）價</t>
  </si>
  <si>
    <t xml:space="preserve">結 欠 額  </t>
  </si>
  <si>
    <t>償 還 額</t>
  </si>
  <si>
    <t>實 售 額</t>
  </si>
  <si>
    <t xml:space="preserve">發 行 額 </t>
  </si>
  <si>
    <t>清償日期</t>
  </si>
  <si>
    <t>發行日期</t>
  </si>
  <si>
    <t>結欠本金利息
合        計</t>
  </si>
  <si>
    <t>結 欠 利 息</t>
  </si>
  <si>
    <t xml:space="preserve"> 金</t>
  </si>
  <si>
    <t>本</t>
  </si>
  <si>
    <t>期        限</t>
  </si>
  <si>
    <t>借　　   款   　　名　 　 　稱</t>
  </si>
  <si>
    <t>單位：新臺幣元</t>
  </si>
  <si>
    <t xml:space="preserve"> 12月31日</t>
  </si>
  <si>
    <t>內債部分</t>
  </si>
  <si>
    <t>債款目錄─</t>
  </si>
  <si>
    <t>總決算</t>
  </si>
  <si>
    <t>中央政府</t>
  </si>
  <si>
    <t>中華民國106年</t>
  </si>
  <si>
    <t>已實現部分：</t>
  </si>
  <si>
    <t>87.09.25</t>
  </si>
  <si>
    <t>108.01.21</t>
  </si>
  <si>
    <t>88.07.23</t>
  </si>
  <si>
    <t>90.01.09</t>
  </si>
  <si>
    <t>120.07.16</t>
  </si>
  <si>
    <t>91.01.18</t>
  </si>
  <si>
    <t>111.08.15</t>
  </si>
  <si>
    <t>92.01.10</t>
  </si>
  <si>
    <t>112.02.17</t>
  </si>
  <si>
    <t>93.01.09</t>
  </si>
  <si>
    <t>123.05.26</t>
  </si>
  <si>
    <t>94.01.07</t>
  </si>
  <si>
    <t>114.02.24</t>
  </si>
  <si>
    <t>95.01.06</t>
  </si>
  <si>
    <t>96.01.26</t>
  </si>
  <si>
    <t>97.01.16</t>
  </si>
  <si>
    <t>117.08.13</t>
  </si>
  <si>
    <t>98.01.21</t>
  </si>
  <si>
    <t>118.08.12</t>
  </si>
  <si>
    <t>99.01.12</t>
  </si>
  <si>
    <t>100.01.05</t>
  </si>
  <si>
    <t>130.08.21</t>
  </si>
  <si>
    <t>101.01.06</t>
  </si>
  <si>
    <t>131.08.24</t>
  </si>
  <si>
    <t>102.01.09</t>
  </si>
  <si>
    <t>132.08.02</t>
  </si>
  <si>
    <t>103.01.17</t>
  </si>
  <si>
    <t>104.01.09</t>
  </si>
  <si>
    <t>105.01.15</t>
  </si>
  <si>
    <t>106.01.11</t>
  </si>
  <si>
    <t>136.11.24</t>
  </si>
  <si>
    <t>小                                   計</t>
  </si>
  <si>
    <t>保留部分：</t>
  </si>
  <si>
    <t xml:space="preserve">    無</t>
  </si>
  <si>
    <t>合                                   計</t>
  </si>
  <si>
    <t>註9：96年度甲類第1-7期建設公債共發行3,649億30萬元，全數係以債務基金預算發行。</t>
  </si>
  <si>
    <t>中央政府建設公債88年度甲類1-3期債票（註1）</t>
  </si>
  <si>
    <t>中央政府建設公債88下半年及89年度甲類1-14期債票（註2）</t>
  </si>
  <si>
    <t>中央政府建設公債90年度甲類1-8期債票（註3）</t>
  </si>
  <si>
    <t>中央政府建設公債91年度甲類1-11期債票（註4）</t>
  </si>
  <si>
    <t>中央政府建設公債92年度甲類1-10期債票（註5）</t>
  </si>
  <si>
    <t>中央政府建設公債93年度甲類1-9期債票（註6）</t>
  </si>
  <si>
    <t>中央政府建設公債94年度甲類1-8期債票（註7）</t>
  </si>
  <si>
    <t>中央政府建設公債95年度甲類1-7期債票（註8）</t>
  </si>
  <si>
    <t>中央政府建設公債96年度甲類1-7期債票（註9）</t>
  </si>
  <si>
    <t>中央政府建設公債97年度甲類1-6期債票（註10）</t>
  </si>
  <si>
    <t>中央政府建設公債98年度甲類1-7期債票（註11）</t>
  </si>
  <si>
    <t>中央政府建設公債99年度甲類1-9期債票（註12）</t>
  </si>
  <si>
    <t>中央政府建設公債100年度甲類1-9期債票（註13）</t>
  </si>
  <si>
    <t>中央政府建設公債101年度甲類1-9期債票（註14）</t>
  </si>
  <si>
    <t>中央政府建設公債102年度甲類1-11期債票（註15）</t>
  </si>
  <si>
    <t>中央政府建設公債103年度甲類1-16期債票（註16）</t>
  </si>
  <si>
    <t>中央政府建設公債104年度甲類1-14期債票（註17）</t>
  </si>
  <si>
    <t>中央政府建設公債105年度甲類1-14期債票（註18）</t>
  </si>
  <si>
    <t>中央政府建設公債106年度甲類1-11期債票（註19）</t>
  </si>
  <si>
    <t>大公共建設投資計畫特別預算(95年度)50億元。</t>
  </si>
  <si>
    <t>計畫特別預算(97年度)100億元。</t>
  </si>
  <si>
    <t>振興經濟擴大公共建設特別預算(98年度)600億元及中央政府振興經濟消費券發放特別預算100億元。</t>
  </si>
  <si>
    <t>註19：106年度甲類第1-11期建設公債共發行4,000億元，其中總預算704億9,300萬元(包含106年度615億元、104年度42億2,400萬元、103年度28億3,500</t>
  </si>
  <si>
    <t xml:space="preserve">            15億元及石門水庫及其集水整治計畫第2期特別預算(100年度)5億700萬元。</t>
  </si>
  <si>
    <t>註20：截至106年底止，中央政府普通基金債務餘額5兆3,608億1,170萬元(其中實際結欠數5兆3,482億7,510萬元，保留數125億3,660萬元)，包括債款目</t>
  </si>
  <si>
    <t>錄－內債5兆3,482億7,510萬元，債款目錄－中長期借款125億3,660萬元。</t>
  </si>
  <si>
    <t xml:space="preserve">            建設投資計畫特別預算(94年度)2億元及擴大公共建設投資計畫特別預算(96年度)8億元 。</t>
  </si>
  <si>
    <t>振興經濟擴大公共建設特別預算(100年度)100億元及易淹水地區水患治理計畫第3期特別預算85億元。</t>
  </si>
  <si>
    <t>註1：88年度甲類第1-3期建設公債共發行869億元，其中重大交通建設300億元、總預算569億元。</t>
  </si>
  <si>
    <t>註6：93年度甲類第1-9期建設公債共發行4,650億元，其中總預算1,700億元、債務基金2,950億元。</t>
  </si>
  <si>
    <t>註7：94年度甲類第1-8期建設公債共發行4,450億元，其中總預算1,080億元、債務基金3,170億元及擴大公共建設投資計畫特別預算(94年度)200億元。</t>
  </si>
  <si>
    <t>註8：95年度甲類第1-7期建設公債共發行4,400億元，其中總預算300億元、債務基金3,950億元、擴大公共建設投資計畫特別預算(94年度)100億元及擴</t>
  </si>
  <si>
    <t>註10：97年度甲類第1-6期建設公債共發行4,100億元，其中債務基金3,950億元、擴大公共建設投資計畫特別預算(96年度)50億元及擴大公共建設投資</t>
  </si>
  <si>
    <t>註11：98年度甲類第1-7期建設公債共發行4,700億元，其中總預算450億元、債務基金3,500億元、擴大公共建設投資計畫特別預算(97年度) 50億元、</t>
  </si>
  <si>
    <t>註12：99年度甲類第1-9期建設公債共發行6,100億元，其中總預算1,150億元、債務基金3,284億元、振興經濟擴大公共建設特別預算(98年度) 255億元</t>
  </si>
  <si>
    <t>、振興經濟擴大公共建設特別預算(99年度)1,166億元、易淹水地區水患治理計畫第2期特別預算75億元及莫拉克颱風災後重建特別預算170億元。</t>
  </si>
  <si>
    <t>註13：100年度甲類第1-9期建設公債共發行5,900億元，其中總預算750億元、債務基金4,910億元、振興經濟擴大公共建設 (98年度)3億元、振興經濟</t>
  </si>
  <si>
    <t>擴大公共建設特別預算(100年度)190億元、石門水庫及其集水區整治計畫第1期特別預算7億元、莫拉克颱風災後重建特別預算30億元、擴大公共</t>
  </si>
  <si>
    <t>註14：101年度甲類第1-9期建設公債共發行5,950億元，其中總預算935億元、債務基金4,800億元、振興經濟擴大公共建設特別預算(99年度)30億元、</t>
  </si>
  <si>
    <t>註15：102年度甲類第1-11期建設公債共發行6,018億5,750萬元，其中總預算900億元、債務基金5,118億5,750萬元。</t>
  </si>
  <si>
    <t>註16：103年度甲類第1-16期建設公債共發行6,753億1,150萬元，其中總預算950億元、債務基金5,803億1,150萬元。</t>
  </si>
  <si>
    <t>註17：104年度甲類第1-14期建設公債共發行6,053億260萬元，其中總預算310億30萬元、債務基金5,743億230萬元。</t>
  </si>
  <si>
    <t>註18：105年度甲類第1-14期建設公債共發行5,635億330萬元，其中總預算209億310萬元、債務基金5,426億20萬元。</t>
  </si>
  <si>
    <t>萬元及102年度19億3,400萬元)、債務基金3,250億元、振興經濟擴大公共建設特別預算(100年度)25億元、前瞻基礎建設計畫第1期特別預算(106年度)</t>
  </si>
  <si>
    <t>註2：88年度下半年及89年度甲類第1-14期建設公債共發行5,329億2,000萬元，其中重大交通建設350億元、總預算4,679億2,000萬元及債務基金300億元。</t>
  </si>
  <si>
    <t>註4：91年度甲類第1-11期建設公債共發行4,262億元，其中總預算1,750億元、債務基金2,512億元。</t>
  </si>
  <si>
    <t>700億元。</t>
  </si>
  <si>
    <t>註3：90年度甲類第1-8期建設公債共發行4,000億元，其中重大交通建設150億元、總預算2,150億元、債務基金1,000億元及921震災災後重建特別預算</t>
  </si>
  <si>
    <t>註5：92年度甲類第1-10期建設公債共發行4,547億5,000萬元，其中總預算1,275億元、債務基金3,172億5,000萬元及SARS防治及紓困特別預算100億元。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</si>
</sst>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#,##0.00;[Red]\-#,##0.00;&quot;…&quot;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新細明體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5"/>
      <color indexed="8"/>
      <name val="Arial"/>
      <family val="2"/>
    </font>
    <font>
      <sz val="15"/>
      <color indexed="8"/>
      <name val="標楷體"/>
      <family val="4"/>
    </font>
    <font>
      <sz val="23"/>
      <color indexed="8"/>
      <name val="新細明體"/>
      <family val="1"/>
    </font>
    <font>
      <sz val="23"/>
      <color indexed="8"/>
      <name val="標楷體"/>
      <family val="4"/>
    </font>
    <font>
      <sz val="19"/>
      <color indexed="8"/>
      <name val="新細明體"/>
      <family val="1"/>
    </font>
    <font>
      <sz val="19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indexed="8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>
      <alignment shrinkToFit="1"/>
    </xf>
    <xf numFmtId="41" fontId="3" fillId="0" borderId="0" xfId="0" applyNumberFormat="1" applyFont="1" applyFill="1" applyAlignment="1">
      <alignment shrinkToFit="1"/>
    </xf>
    <xf numFmtId="0" fontId="5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43" fontId="4" fillId="0" borderId="11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 shrinkToFit="1"/>
    </xf>
    <xf numFmtId="178" fontId="4" fillId="0" borderId="11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 quotePrefix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 quotePrefix="1">
      <alignment horizontal="left"/>
    </xf>
    <xf numFmtId="0" fontId="7" fillId="0" borderId="13" xfId="0" applyFont="1" applyFill="1" applyBorder="1" applyAlignment="1" quotePrefix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33" applyFont="1" applyFill="1" applyBorder="1" applyAlignment="1">
      <alignment vertical="center"/>
      <protection/>
    </xf>
    <xf numFmtId="0" fontId="11" fillId="0" borderId="0" xfId="33" applyFont="1" applyFill="1" applyBorder="1" applyAlignment="1">
      <alignment horizontal="right" vertical="center"/>
      <protection/>
    </xf>
    <xf numFmtId="0" fontId="4" fillId="0" borderId="14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shrinkToFit="1"/>
    </xf>
    <xf numFmtId="43" fontId="4" fillId="0" borderId="14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0" fontId="49" fillId="0" borderId="0" xfId="0" applyFont="1" applyFill="1" applyAlignment="1" quotePrefix="1">
      <alignment horizontal="left" vertical="center" wrapText="1" shrinkToFit="1"/>
    </xf>
    <xf numFmtId="0" fontId="49" fillId="0" borderId="0" xfId="0" applyFont="1" applyFill="1" applyAlignment="1" quotePrefix="1">
      <alignment horizontal="left" vertical="center" wrapText="1"/>
    </xf>
    <xf numFmtId="0" fontId="49" fillId="0" borderId="0" xfId="0" applyFont="1" applyFill="1" applyAlignment="1" quotePrefix="1">
      <alignment horizontal="left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176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49" fontId="50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41" fontId="50" fillId="0" borderId="0" xfId="0" applyNumberFormat="1" applyFont="1" applyFill="1" applyAlignment="1">
      <alignment horizontal="left" vertical="center"/>
    </xf>
    <xf numFmtId="0" fontId="50" fillId="0" borderId="0" xfId="0" applyFont="1" applyFill="1" applyAlignment="1">
      <alignment shrinkToFit="1"/>
    </xf>
    <xf numFmtId="43" fontId="50" fillId="0" borderId="0" xfId="34" applyFont="1" applyFill="1" applyBorder="1" applyAlignment="1">
      <alignment shrinkToFit="1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shrinkToFit="1"/>
    </xf>
    <xf numFmtId="0" fontId="50" fillId="0" borderId="0" xfId="0" applyFont="1" applyFill="1" applyAlignment="1">
      <alignment horizontal="left" vertical="center" shrinkToFit="1"/>
    </xf>
    <xf numFmtId="0" fontId="50" fillId="0" borderId="0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SheetLayoutView="124"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2" sqref="A12"/>
    </sheetView>
  </sheetViews>
  <sheetFormatPr defaultColWidth="9.00390625" defaultRowHeight="16.5"/>
  <cols>
    <col min="1" max="1" width="52.625" style="1" customWidth="1"/>
    <col min="2" max="3" width="11.875" style="1" customWidth="1"/>
    <col min="4" max="5" width="20.625" style="3" customWidth="1"/>
    <col min="6" max="6" width="19.625" style="3" bestFit="1" customWidth="1"/>
    <col min="7" max="7" width="19.625" style="3" customWidth="1"/>
    <col min="8" max="8" width="17.625" style="3" customWidth="1"/>
    <col min="9" max="9" width="20.875" style="3" customWidth="1"/>
    <col min="10" max="10" width="19.625" style="3" bestFit="1" customWidth="1"/>
    <col min="11" max="11" width="19.625" style="2" bestFit="1" customWidth="1"/>
    <col min="12" max="12" width="19.00390625" style="1" bestFit="1" customWidth="1"/>
    <col min="13" max="16384" width="9.00390625" style="1" customWidth="1"/>
  </cols>
  <sheetData>
    <row r="1" spans="1:11" s="36" customFormat="1" ht="26.25">
      <c r="A1" s="38"/>
      <c r="B1" s="38"/>
      <c r="C1" s="38"/>
      <c r="E1" s="40" t="s">
        <v>26</v>
      </c>
      <c r="F1" s="39" t="s">
        <v>25</v>
      </c>
      <c r="G1" s="38"/>
      <c r="H1" s="38"/>
      <c r="I1" s="38"/>
      <c r="J1" s="38"/>
      <c r="K1" s="37"/>
    </row>
    <row r="2" spans="1:11" s="31" customFormat="1" ht="31.5">
      <c r="A2" s="33"/>
      <c r="B2" s="33"/>
      <c r="C2" s="33"/>
      <c r="E2" s="35" t="s">
        <v>24</v>
      </c>
      <c r="F2" s="34" t="s">
        <v>23</v>
      </c>
      <c r="G2" s="33"/>
      <c r="H2" s="33"/>
      <c r="I2" s="33"/>
      <c r="J2" s="33"/>
      <c r="K2" s="32"/>
    </row>
    <row r="3" spans="1:11" s="26" customFormat="1" ht="23.25" customHeight="1">
      <c r="A3" s="28"/>
      <c r="B3" s="28"/>
      <c r="C3" s="28"/>
      <c r="D3" s="28"/>
      <c r="E3" s="30" t="s">
        <v>27</v>
      </c>
      <c r="F3" s="29" t="s">
        <v>22</v>
      </c>
      <c r="G3" s="28"/>
      <c r="H3" s="28"/>
      <c r="I3" s="28"/>
      <c r="J3" s="28"/>
      <c r="K3" s="27" t="s">
        <v>21</v>
      </c>
    </row>
    <row r="4" spans="1:11" s="21" customFormat="1" ht="22.5" customHeight="1">
      <c r="A4" s="65" t="s">
        <v>20</v>
      </c>
      <c r="B4" s="67" t="s">
        <v>19</v>
      </c>
      <c r="C4" s="67"/>
      <c r="D4" s="68" t="s">
        <v>18</v>
      </c>
      <c r="E4" s="69"/>
      <c r="F4" s="70" t="s">
        <v>17</v>
      </c>
      <c r="G4" s="70"/>
      <c r="H4" s="70"/>
      <c r="I4" s="71"/>
      <c r="J4" s="72" t="s">
        <v>16</v>
      </c>
      <c r="K4" s="63" t="s">
        <v>15</v>
      </c>
    </row>
    <row r="5" spans="1:11" s="21" customFormat="1" ht="42" customHeight="1">
      <c r="A5" s="66"/>
      <c r="B5" s="25" t="s">
        <v>14</v>
      </c>
      <c r="C5" s="25" t="s">
        <v>13</v>
      </c>
      <c r="D5" s="24" t="s">
        <v>12</v>
      </c>
      <c r="E5" s="23" t="s">
        <v>11</v>
      </c>
      <c r="F5" s="23" t="s">
        <v>10</v>
      </c>
      <c r="G5" s="23" t="s">
        <v>9</v>
      </c>
      <c r="H5" s="22" t="s">
        <v>8</v>
      </c>
      <c r="I5" s="22" t="s">
        <v>7</v>
      </c>
      <c r="J5" s="73"/>
      <c r="K5" s="64"/>
    </row>
    <row r="6" spans="1:11" s="7" customFormat="1" ht="23.25" customHeight="1">
      <c r="A6" s="45" t="s">
        <v>28</v>
      </c>
      <c r="B6" s="10"/>
      <c r="C6" s="10"/>
      <c r="D6" s="20"/>
      <c r="E6" s="20"/>
      <c r="F6" s="20"/>
      <c r="G6" s="20"/>
      <c r="H6" s="20"/>
      <c r="I6" s="20"/>
      <c r="J6" s="19"/>
      <c r="K6" s="18"/>
    </row>
    <row r="7" spans="1:12" s="7" customFormat="1" ht="19.5" customHeight="1">
      <c r="A7" s="45" t="s">
        <v>65</v>
      </c>
      <c r="B7" s="10" t="s">
        <v>29</v>
      </c>
      <c r="C7" s="10" t="s">
        <v>30</v>
      </c>
      <c r="D7" s="12">
        <v>86900000000</v>
      </c>
      <c r="E7" s="12">
        <v>86900000000</v>
      </c>
      <c r="F7" s="12">
        <v>30000000000</v>
      </c>
      <c r="G7" s="12">
        <f>E7-F7</f>
        <v>56900000000</v>
      </c>
      <c r="H7" s="17">
        <v>-41099128</v>
      </c>
      <c r="I7" s="13">
        <f>G7+H7</f>
        <v>56858900872</v>
      </c>
      <c r="J7" s="12">
        <v>4474500000</v>
      </c>
      <c r="K7" s="11">
        <f aca="true" t="shared" si="0" ref="K7:K25">G7+J7</f>
        <v>61374500000</v>
      </c>
      <c r="L7" s="16"/>
    </row>
    <row r="8" spans="1:12" s="7" customFormat="1" ht="19.5" customHeight="1">
      <c r="A8" s="46" t="s">
        <v>66</v>
      </c>
      <c r="B8" s="10" t="s">
        <v>31</v>
      </c>
      <c r="C8" s="10" t="s">
        <v>6</v>
      </c>
      <c r="D8" s="12">
        <v>532920000000</v>
      </c>
      <c r="E8" s="12">
        <v>532920000000</v>
      </c>
      <c r="F8" s="12">
        <v>449920000000</v>
      </c>
      <c r="G8" s="12">
        <f aca="true" t="shared" si="1" ref="G8:G25">E8-F8</f>
        <v>83000000000</v>
      </c>
      <c r="H8" s="17">
        <v>-31732051</v>
      </c>
      <c r="I8" s="13">
        <f aca="true" t="shared" si="2" ref="I8:I25">G8+H8</f>
        <v>82968267949</v>
      </c>
      <c r="J8" s="12">
        <v>14696250000</v>
      </c>
      <c r="K8" s="11">
        <f t="shared" si="0"/>
        <v>97696250000</v>
      </c>
      <c r="L8" s="16"/>
    </row>
    <row r="9" spans="1:12" s="7" customFormat="1" ht="19.5" customHeight="1">
      <c r="A9" s="46" t="s">
        <v>67</v>
      </c>
      <c r="B9" s="10" t="s">
        <v>32</v>
      </c>
      <c r="C9" s="10" t="s">
        <v>33</v>
      </c>
      <c r="D9" s="12">
        <v>400000000000</v>
      </c>
      <c r="E9" s="12">
        <v>400000000000</v>
      </c>
      <c r="F9" s="12">
        <v>220000000000</v>
      </c>
      <c r="G9" s="12">
        <f t="shared" si="1"/>
        <v>180000000000</v>
      </c>
      <c r="H9" s="17">
        <v>-200334113</v>
      </c>
      <c r="I9" s="13">
        <f t="shared" si="2"/>
        <v>179799665887</v>
      </c>
      <c r="J9" s="12">
        <v>45600000000</v>
      </c>
      <c r="K9" s="11">
        <f t="shared" si="0"/>
        <v>225600000000</v>
      </c>
      <c r="L9" s="16"/>
    </row>
    <row r="10" spans="1:12" s="7" customFormat="1" ht="19.5" customHeight="1">
      <c r="A10" s="46" t="s">
        <v>68</v>
      </c>
      <c r="B10" s="10" t="s">
        <v>34</v>
      </c>
      <c r="C10" s="10" t="s">
        <v>35</v>
      </c>
      <c r="D10" s="12">
        <v>426200000000</v>
      </c>
      <c r="E10" s="12">
        <v>426200000000</v>
      </c>
      <c r="F10" s="12">
        <v>346200000000</v>
      </c>
      <c r="G10" s="12">
        <f t="shared" si="1"/>
        <v>80000000000</v>
      </c>
      <c r="H10" s="17">
        <v>-132187906</v>
      </c>
      <c r="I10" s="13">
        <f t="shared" si="2"/>
        <v>79867812094</v>
      </c>
      <c r="J10" s="12">
        <v>16000000000</v>
      </c>
      <c r="K10" s="11">
        <f t="shared" si="0"/>
        <v>96000000000</v>
      </c>
      <c r="L10" s="16"/>
    </row>
    <row r="11" spans="1:12" s="7" customFormat="1" ht="19.5" customHeight="1">
      <c r="A11" s="46" t="s">
        <v>69</v>
      </c>
      <c r="B11" s="10" t="s">
        <v>36</v>
      </c>
      <c r="C11" s="10" t="s">
        <v>37</v>
      </c>
      <c r="D11" s="12">
        <v>454750000000</v>
      </c>
      <c r="E11" s="12">
        <v>454750000000</v>
      </c>
      <c r="F11" s="12">
        <v>389750000000</v>
      </c>
      <c r="G11" s="12">
        <f t="shared" si="1"/>
        <v>65000000000</v>
      </c>
      <c r="H11" s="17">
        <v>-908059896</v>
      </c>
      <c r="I11" s="13">
        <f t="shared" si="2"/>
        <v>64091940104</v>
      </c>
      <c r="J11" s="12">
        <v>9750000000</v>
      </c>
      <c r="K11" s="11">
        <f t="shared" si="0"/>
        <v>74750000000</v>
      </c>
      <c r="L11" s="16"/>
    </row>
    <row r="12" spans="1:12" s="7" customFormat="1" ht="19.5" customHeight="1">
      <c r="A12" s="46" t="s">
        <v>70</v>
      </c>
      <c r="B12" s="10" t="s">
        <v>38</v>
      </c>
      <c r="C12" s="10" t="s">
        <v>39</v>
      </c>
      <c r="D12" s="12">
        <v>465000000000</v>
      </c>
      <c r="E12" s="12">
        <v>465000000000</v>
      </c>
      <c r="F12" s="12">
        <v>335000000000</v>
      </c>
      <c r="G12" s="12">
        <f t="shared" si="1"/>
        <v>130000000000</v>
      </c>
      <c r="H12" s="17">
        <v>-974405717</v>
      </c>
      <c r="I12" s="13">
        <f t="shared" si="2"/>
        <v>129025594283</v>
      </c>
      <c r="J12" s="12">
        <v>43006250000</v>
      </c>
      <c r="K12" s="11">
        <f t="shared" si="0"/>
        <v>173006250000</v>
      </c>
      <c r="L12" s="16"/>
    </row>
    <row r="13" spans="1:12" s="7" customFormat="1" ht="19.5" customHeight="1">
      <c r="A13" s="46" t="s">
        <v>71</v>
      </c>
      <c r="B13" s="10" t="s">
        <v>40</v>
      </c>
      <c r="C13" s="10" t="s">
        <v>41</v>
      </c>
      <c r="D13" s="12">
        <v>445000000000</v>
      </c>
      <c r="E13" s="12">
        <v>445000000000</v>
      </c>
      <c r="F13" s="12">
        <v>325000000000</v>
      </c>
      <c r="G13" s="12">
        <f t="shared" si="1"/>
        <v>120000000000</v>
      </c>
      <c r="H13" s="17">
        <v>-24388868</v>
      </c>
      <c r="I13" s="13">
        <f t="shared" si="2"/>
        <v>119975611132</v>
      </c>
      <c r="J13" s="12">
        <v>15225000000</v>
      </c>
      <c r="K13" s="11">
        <f t="shared" si="0"/>
        <v>135225000000</v>
      </c>
      <c r="L13" s="16"/>
    </row>
    <row r="14" spans="1:12" s="7" customFormat="1" ht="19.5" customHeight="1">
      <c r="A14" s="46" t="s">
        <v>72</v>
      </c>
      <c r="B14" s="10" t="s">
        <v>42</v>
      </c>
      <c r="C14" s="10" t="s">
        <v>5</v>
      </c>
      <c r="D14" s="12">
        <v>440000000000</v>
      </c>
      <c r="E14" s="12">
        <v>440000000000</v>
      </c>
      <c r="F14" s="12">
        <v>345000000000</v>
      </c>
      <c r="G14" s="12">
        <f t="shared" si="1"/>
        <v>95000000000</v>
      </c>
      <c r="H14" s="17">
        <v>-791805271</v>
      </c>
      <c r="I14" s="13">
        <f t="shared" si="2"/>
        <v>94208194729</v>
      </c>
      <c r="J14" s="12">
        <v>16818750000</v>
      </c>
      <c r="K14" s="11">
        <f t="shared" si="0"/>
        <v>111818750000</v>
      </c>
      <c r="L14" s="16"/>
    </row>
    <row r="15" spans="1:12" s="7" customFormat="1" ht="19.5" customHeight="1">
      <c r="A15" s="47" t="s">
        <v>73</v>
      </c>
      <c r="B15" s="10" t="s">
        <v>43</v>
      </c>
      <c r="C15" s="10" t="s">
        <v>4</v>
      </c>
      <c r="D15" s="12">
        <v>364900300000</v>
      </c>
      <c r="E15" s="12">
        <v>364900300000</v>
      </c>
      <c r="F15" s="12">
        <v>295000000000</v>
      </c>
      <c r="G15" s="12">
        <f t="shared" si="1"/>
        <v>69900300000</v>
      </c>
      <c r="H15" s="17">
        <v>-683953594</v>
      </c>
      <c r="I15" s="13">
        <f t="shared" si="2"/>
        <v>69216346406</v>
      </c>
      <c r="J15" s="12">
        <v>16980060000</v>
      </c>
      <c r="K15" s="11">
        <f t="shared" si="0"/>
        <v>86880360000</v>
      </c>
      <c r="L15" s="16"/>
    </row>
    <row r="16" spans="1:12" s="7" customFormat="1" ht="19.5" customHeight="1">
      <c r="A16" s="47" t="s">
        <v>74</v>
      </c>
      <c r="B16" s="10" t="s">
        <v>44</v>
      </c>
      <c r="C16" s="10" t="s">
        <v>45</v>
      </c>
      <c r="D16" s="12">
        <v>410000000000</v>
      </c>
      <c r="E16" s="12">
        <v>410000000000</v>
      </c>
      <c r="F16" s="12">
        <v>135000000000</v>
      </c>
      <c r="G16" s="12">
        <f t="shared" si="1"/>
        <v>275000000000</v>
      </c>
      <c r="H16" s="17">
        <v>370340563</v>
      </c>
      <c r="I16" s="13">
        <f t="shared" si="2"/>
        <v>275370340563</v>
      </c>
      <c r="J16" s="12">
        <v>37306250000</v>
      </c>
      <c r="K16" s="11">
        <f t="shared" si="0"/>
        <v>312306250000</v>
      </c>
      <c r="L16" s="16"/>
    </row>
    <row r="17" spans="1:12" s="7" customFormat="1" ht="19.5" customHeight="1">
      <c r="A17" s="47" t="s">
        <v>75</v>
      </c>
      <c r="B17" s="10" t="s">
        <v>46</v>
      </c>
      <c r="C17" s="10" t="s">
        <v>47</v>
      </c>
      <c r="D17" s="12">
        <v>470000000000</v>
      </c>
      <c r="E17" s="12">
        <v>470000000000</v>
      </c>
      <c r="F17" s="12">
        <v>190000000000</v>
      </c>
      <c r="G17" s="12">
        <f t="shared" si="1"/>
        <v>280000000000</v>
      </c>
      <c r="H17" s="17">
        <v>-1569824096</v>
      </c>
      <c r="I17" s="13">
        <f t="shared" si="2"/>
        <v>278430175904</v>
      </c>
      <c r="J17" s="12">
        <v>35000000000</v>
      </c>
      <c r="K17" s="11">
        <f t="shared" si="0"/>
        <v>315000000000</v>
      </c>
      <c r="L17" s="16"/>
    </row>
    <row r="18" spans="1:12" s="7" customFormat="1" ht="19.5" customHeight="1">
      <c r="A18" s="47" t="s">
        <v>76</v>
      </c>
      <c r="B18" s="10" t="s">
        <v>48</v>
      </c>
      <c r="C18" s="10" t="s">
        <v>3</v>
      </c>
      <c r="D18" s="12">
        <v>610000000000</v>
      </c>
      <c r="E18" s="12">
        <v>610000000000</v>
      </c>
      <c r="F18" s="12">
        <v>200000000000</v>
      </c>
      <c r="G18" s="12">
        <f t="shared" si="1"/>
        <v>410000000000</v>
      </c>
      <c r="H18" s="17">
        <v>-1923003879</v>
      </c>
      <c r="I18" s="13">
        <f t="shared" si="2"/>
        <v>408076996121</v>
      </c>
      <c r="J18" s="12">
        <v>89412500000</v>
      </c>
      <c r="K18" s="11">
        <f t="shared" si="0"/>
        <v>499412500000</v>
      </c>
      <c r="L18" s="16"/>
    </row>
    <row r="19" spans="1:12" s="7" customFormat="1" ht="19.5" customHeight="1">
      <c r="A19" s="47" t="s">
        <v>77</v>
      </c>
      <c r="B19" s="10" t="s">
        <v>49</v>
      </c>
      <c r="C19" s="10" t="s">
        <v>50</v>
      </c>
      <c r="D19" s="12">
        <v>590000000000</v>
      </c>
      <c r="E19" s="12">
        <v>590000000000</v>
      </c>
      <c r="F19" s="12">
        <v>190000000000</v>
      </c>
      <c r="G19" s="12">
        <f t="shared" si="1"/>
        <v>400000000000</v>
      </c>
      <c r="H19" s="17">
        <v>106766444</v>
      </c>
      <c r="I19" s="13">
        <f t="shared" si="2"/>
        <v>400106766444</v>
      </c>
      <c r="J19" s="12">
        <v>100100000000</v>
      </c>
      <c r="K19" s="11">
        <f t="shared" si="0"/>
        <v>500100000000</v>
      </c>
      <c r="L19" s="16"/>
    </row>
    <row r="20" spans="1:12" s="7" customFormat="1" ht="19.5" customHeight="1">
      <c r="A20" s="47" t="s">
        <v>78</v>
      </c>
      <c r="B20" s="10" t="s">
        <v>51</v>
      </c>
      <c r="C20" s="10" t="s">
        <v>52</v>
      </c>
      <c r="D20" s="12">
        <v>595000000000</v>
      </c>
      <c r="E20" s="12">
        <v>595000000000</v>
      </c>
      <c r="F20" s="12">
        <v>170000000000</v>
      </c>
      <c r="G20" s="12">
        <f t="shared" si="1"/>
        <v>425000000000</v>
      </c>
      <c r="H20" s="17">
        <v>-3990652156</v>
      </c>
      <c r="I20" s="13">
        <f t="shared" si="2"/>
        <v>421009347844</v>
      </c>
      <c r="J20" s="12">
        <v>97218750000</v>
      </c>
      <c r="K20" s="11">
        <f t="shared" si="0"/>
        <v>522218750000</v>
      </c>
      <c r="L20" s="16"/>
    </row>
    <row r="21" spans="1:12" s="7" customFormat="1" ht="19.5" customHeight="1">
      <c r="A21" s="47" t="s">
        <v>79</v>
      </c>
      <c r="B21" s="10" t="s">
        <v>53</v>
      </c>
      <c r="C21" s="10" t="s">
        <v>54</v>
      </c>
      <c r="D21" s="12">
        <v>601857500000</v>
      </c>
      <c r="E21" s="12">
        <v>601857500000</v>
      </c>
      <c r="F21" s="12">
        <v>70000000000</v>
      </c>
      <c r="G21" s="12">
        <f t="shared" si="1"/>
        <v>531857500000</v>
      </c>
      <c r="H21" s="17">
        <v>-5189930993</v>
      </c>
      <c r="I21" s="13">
        <f t="shared" si="2"/>
        <v>526667569007</v>
      </c>
      <c r="J21" s="12">
        <v>115863451500</v>
      </c>
      <c r="K21" s="11">
        <f t="shared" si="0"/>
        <v>647720951500</v>
      </c>
      <c r="L21" s="16"/>
    </row>
    <row r="22" spans="1:12" s="7" customFormat="1" ht="19.5" customHeight="1">
      <c r="A22" s="47" t="s">
        <v>80</v>
      </c>
      <c r="B22" s="10" t="s">
        <v>55</v>
      </c>
      <c r="C22" s="10" t="s">
        <v>2</v>
      </c>
      <c r="D22" s="12">
        <v>675311500000</v>
      </c>
      <c r="E22" s="12">
        <v>675311500000</v>
      </c>
      <c r="F22" s="12">
        <v>35000000000</v>
      </c>
      <c r="G22" s="12">
        <f t="shared" si="1"/>
        <v>640311500000</v>
      </c>
      <c r="H22" s="17">
        <v>-3251081297</v>
      </c>
      <c r="I22" s="13">
        <f t="shared" si="2"/>
        <v>637060418703</v>
      </c>
      <c r="J22" s="12">
        <v>139840696250</v>
      </c>
      <c r="K22" s="11">
        <f t="shared" si="0"/>
        <v>780152196250</v>
      </c>
      <c r="L22" s="16"/>
    </row>
    <row r="23" spans="1:12" s="7" customFormat="1" ht="19.5" customHeight="1">
      <c r="A23" s="47" t="s">
        <v>81</v>
      </c>
      <c r="B23" s="10" t="s">
        <v>56</v>
      </c>
      <c r="C23" s="10" t="s">
        <v>1</v>
      </c>
      <c r="D23" s="12">
        <v>605302600000</v>
      </c>
      <c r="E23" s="12">
        <v>605302600000</v>
      </c>
      <c r="F23" s="12">
        <v>62500100000</v>
      </c>
      <c r="G23" s="12">
        <f t="shared" si="1"/>
        <v>542802500000</v>
      </c>
      <c r="H23" s="17">
        <v>-1408602442</v>
      </c>
      <c r="I23" s="13">
        <f t="shared" si="2"/>
        <v>541393897558</v>
      </c>
      <c r="J23" s="12">
        <v>117813991500</v>
      </c>
      <c r="K23" s="11">
        <f t="shared" si="0"/>
        <v>660616491500</v>
      </c>
      <c r="L23" s="16"/>
    </row>
    <row r="24" spans="1:12" s="7" customFormat="1" ht="19.5" customHeight="1">
      <c r="A24" s="47" t="s">
        <v>82</v>
      </c>
      <c r="B24" s="10" t="s">
        <v>57</v>
      </c>
      <c r="C24" s="10" t="s">
        <v>0</v>
      </c>
      <c r="D24" s="12">
        <v>563503300000</v>
      </c>
      <c r="E24" s="12">
        <v>563503300000</v>
      </c>
      <c r="F24" s="12">
        <v>0</v>
      </c>
      <c r="G24" s="12">
        <f t="shared" si="1"/>
        <v>563503300000</v>
      </c>
      <c r="H24" s="17">
        <v>-5331321937</v>
      </c>
      <c r="I24" s="13">
        <f t="shared" si="2"/>
        <v>558171978063</v>
      </c>
      <c r="J24" s="12">
        <v>76125637375</v>
      </c>
      <c r="K24" s="11">
        <f t="shared" si="0"/>
        <v>639628937375</v>
      </c>
      <c r="L24" s="16"/>
    </row>
    <row r="25" spans="1:12" s="7" customFormat="1" ht="19.5" customHeight="1">
      <c r="A25" s="47" t="s">
        <v>83</v>
      </c>
      <c r="B25" s="10" t="s">
        <v>58</v>
      </c>
      <c r="C25" s="10" t="s">
        <v>59</v>
      </c>
      <c r="D25" s="9">
        <v>400000000000</v>
      </c>
      <c r="E25" s="9">
        <v>400000000000</v>
      </c>
      <c r="F25" s="9">
        <v>0</v>
      </c>
      <c r="G25" s="9">
        <f t="shared" si="1"/>
        <v>400000000000</v>
      </c>
      <c r="H25" s="15">
        <v>-1184390532</v>
      </c>
      <c r="I25" s="9">
        <f t="shared" si="2"/>
        <v>398815609468</v>
      </c>
      <c r="J25" s="9">
        <v>63043750000</v>
      </c>
      <c r="K25" s="8">
        <f t="shared" si="0"/>
        <v>463043750000</v>
      </c>
      <c r="L25" s="14"/>
    </row>
    <row r="26" spans="1:12" s="7" customFormat="1" ht="27" customHeight="1">
      <c r="A26" s="48" t="s">
        <v>60</v>
      </c>
      <c r="B26" s="10"/>
      <c r="C26" s="10"/>
      <c r="D26" s="9">
        <f aca="true" t="shared" si="3" ref="D26:K26">SUM(D7:D25)</f>
        <v>9136645200000</v>
      </c>
      <c r="E26" s="9">
        <f t="shared" si="3"/>
        <v>9136645200000</v>
      </c>
      <c r="F26" s="9">
        <f t="shared" si="3"/>
        <v>3788370100000</v>
      </c>
      <c r="G26" s="9">
        <f t="shared" si="3"/>
        <v>5348275100000</v>
      </c>
      <c r="H26" s="15">
        <f t="shared" si="3"/>
        <v>-27159666869</v>
      </c>
      <c r="I26" s="9">
        <f t="shared" si="3"/>
        <v>5321115433131</v>
      </c>
      <c r="J26" s="9">
        <f t="shared" si="3"/>
        <v>1054275836625</v>
      </c>
      <c r="K26" s="8">
        <f t="shared" si="3"/>
        <v>6402550936625</v>
      </c>
      <c r="L26" s="14"/>
    </row>
    <row r="27" spans="1:11" s="7" customFormat="1" ht="22.5" customHeight="1">
      <c r="A27" s="49" t="s">
        <v>61</v>
      </c>
      <c r="B27" s="10"/>
      <c r="C27" s="10"/>
      <c r="D27" s="12"/>
      <c r="E27" s="12"/>
      <c r="F27" s="12"/>
      <c r="G27" s="12"/>
      <c r="H27" s="13"/>
      <c r="I27" s="13"/>
      <c r="J27" s="12"/>
      <c r="K27" s="11"/>
    </row>
    <row r="28" spans="1:11" s="7" customFormat="1" ht="19.5" customHeight="1">
      <c r="A28" s="49" t="s">
        <v>62</v>
      </c>
      <c r="B28" s="10"/>
      <c r="C28" s="10"/>
      <c r="D28" s="12"/>
      <c r="E28" s="12"/>
      <c r="F28" s="12"/>
      <c r="G28" s="12"/>
      <c r="H28" s="13"/>
      <c r="I28" s="13"/>
      <c r="J28" s="12"/>
      <c r="K28" s="11"/>
    </row>
    <row r="29" spans="1:11" s="7" customFormat="1" ht="19.5" customHeight="1">
      <c r="A29" s="49"/>
      <c r="B29" s="10"/>
      <c r="C29" s="10"/>
      <c r="D29" s="12"/>
      <c r="E29" s="12"/>
      <c r="F29" s="12"/>
      <c r="G29" s="12"/>
      <c r="H29" s="13"/>
      <c r="I29" s="13"/>
      <c r="J29" s="12"/>
      <c r="K29" s="11"/>
    </row>
    <row r="30" spans="1:11" s="7" customFormat="1" ht="19.5" customHeight="1">
      <c r="A30" s="49" t="s">
        <v>60</v>
      </c>
      <c r="B30" s="10"/>
      <c r="C30" s="10"/>
      <c r="D30" s="12">
        <f>SUM(D28:D29)</f>
        <v>0</v>
      </c>
      <c r="E30" s="12">
        <v>0</v>
      </c>
      <c r="F30" s="12">
        <v>0</v>
      </c>
      <c r="G30" s="12">
        <f>SUM(G28:G29)</f>
        <v>0</v>
      </c>
      <c r="H30" s="12">
        <v>0</v>
      </c>
      <c r="I30" s="12">
        <v>0</v>
      </c>
      <c r="J30" s="12">
        <v>0</v>
      </c>
      <c r="K30" s="11">
        <f>SUM(K28:K29)</f>
        <v>0</v>
      </c>
    </row>
    <row r="31" spans="1:11" s="7" customFormat="1" ht="19.5" customHeight="1">
      <c r="A31" s="50" t="s">
        <v>63</v>
      </c>
      <c r="B31" s="41"/>
      <c r="C31" s="41"/>
      <c r="D31" s="42">
        <f aca="true" t="shared" si="4" ref="D31:K31">D26+D30</f>
        <v>9136645200000</v>
      </c>
      <c r="E31" s="42">
        <f t="shared" si="4"/>
        <v>9136645200000</v>
      </c>
      <c r="F31" s="42">
        <f t="shared" si="4"/>
        <v>3788370100000</v>
      </c>
      <c r="G31" s="42">
        <f t="shared" si="4"/>
        <v>5348275100000</v>
      </c>
      <c r="H31" s="43">
        <f t="shared" si="4"/>
        <v>-27159666869</v>
      </c>
      <c r="I31" s="43">
        <f t="shared" si="4"/>
        <v>5321115433131</v>
      </c>
      <c r="J31" s="42">
        <f t="shared" si="4"/>
        <v>1054275836625</v>
      </c>
      <c r="K31" s="44">
        <f t="shared" si="4"/>
        <v>6402550936625</v>
      </c>
    </row>
    <row r="32" spans="1:11" s="59" customFormat="1" ht="15" customHeight="1">
      <c r="A32" s="51" t="s">
        <v>93</v>
      </c>
      <c r="B32" s="51"/>
      <c r="C32" s="51"/>
      <c r="D32" s="51"/>
      <c r="E32" s="51"/>
      <c r="F32" s="51"/>
      <c r="G32" s="51"/>
      <c r="H32" s="57"/>
      <c r="I32" s="57"/>
      <c r="J32" s="57"/>
      <c r="K32" s="58"/>
    </row>
    <row r="33" spans="1:11" s="59" customFormat="1" ht="15" customHeight="1">
      <c r="A33" s="51" t="s">
        <v>109</v>
      </c>
      <c r="B33" s="51"/>
      <c r="C33" s="51"/>
      <c r="D33" s="51"/>
      <c r="E33" s="51"/>
      <c r="F33" s="51"/>
      <c r="G33" s="51"/>
      <c r="H33" s="57"/>
      <c r="I33" s="57"/>
      <c r="J33" s="57"/>
      <c r="K33" s="60"/>
    </row>
    <row r="34" spans="1:11" s="59" customFormat="1" ht="15" customHeight="1">
      <c r="A34" s="51" t="s">
        <v>112</v>
      </c>
      <c r="B34" s="51"/>
      <c r="C34" s="51"/>
      <c r="D34" s="51"/>
      <c r="E34" s="51"/>
      <c r="F34" s="51" t="s">
        <v>111</v>
      </c>
      <c r="G34" s="52"/>
      <c r="H34" s="57"/>
      <c r="I34" s="57"/>
      <c r="J34" s="57"/>
      <c r="K34" s="60"/>
    </row>
    <row r="35" spans="1:11" s="59" customFormat="1" ht="15" customHeight="1">
      <c r="A35" s="51" t="s">
        <v>110</v>
      </c>
      <c r="B35" s="51"/>
      <c r="C35" s="51"/>
      <c r="D35" s="51"/>
      <c r="E35" s="51"/>
      <c r="F35" s="51"/>
      <c r="G35" s="51"/>
      <c r="H35" s="57"/>
      <c r="I35" s="57"/>
      <c r="J35" s="57"/>
      <c r="K35" s="60"/>
    </row>
    <row r="36" spans="1:11" s="59" customFormat="1" ht="15" customHeight="1">
      <c r="A36" s="51" t="s">
        <v>113</v>
      </c>
      <c r="B36" s="51"/>
      <c r="C36" s="51"/>
      <c r="D36" s="51"/>
      <c r="E36" s="51"/>
      <c r="F36" s="51"/>
      <c r="G36" s="51"/>
      <c r="H36" s="57"/>
      <c r="I36" s="57"/>
      <c r="J36" s="57"/>
      <c r="K36" s="60"/>
    </row>
    <row r="37" spans="1:11" s="53" customFormat="1" ht="15" customHeight="1">
      <c r="A37" s="53" t="s">
        <v>94</v>
      </c>
      <c r="H37" s="61"/>
      <c r="I37" s="61"/>
      <c r="J37" s="61"/>
      <c r="K37" s="62"/>
    </row>
    <row r="38" spans="1:11" s="53" customFormat="1" ht="15" customHeight="1">
      <c r="A38" s="53" t="s">
        <v>95</v>
      </c>
      <c r="H38" s="61"/>
      <c r="I38" s="61"/>
      <c r="J38" s="61"/>
      <c r="K38" s="62"/>
    </row>
    <row r="39" spans="1:11" s="53" customFormat="1" ht="15" customHeight="1">
      <c r="A39" s="53" t="s">
        <v>96</v>
      </c>
      <c r="F39" s="53" t="s">
        <v>84</v>
      </c>
      <c r="H39" s="61"/>
      <c r="I39" s="61"/>
      <c r="J39" s="61"/>
      <c r="K39" s="62"/>
    </row>
    <row r="40" spans="1:11" s="53" customFormat="1" ht="15" customHeight="1">
      <c r="A40" s="53" t="s">
        <v>64</v>
      </c>
      <c r="H40" s="61"/>
      <c r="I40" s="61"/>
      <c r="J40" s="61"/>
      <c r="K40" s="62"/>
    </row>
    <row r="41" spans="1:11" s="53" customFormat="1" ht="15" customHeight="1">
      <c r="A41" s="53" t="s">
        <v>97</v>
      </c>
      <c r="F41" s="53" t="s">
        <v>85</v>
      </c>
      <c r="H41" s="61"/>
      <c r="I41" s="61"/>
      <c r="J41" s="61"/>
      <c r="K41" s="62"/>
    </row>
    <row r="42" spans="1:11" s="53" customFormat="1" ht="15" customHeight="1">
      <c r="A42" s="54" t="s">
        <v>98</v>
      </c>
      <c r="F42" s="53" t="s">
        <v>86</v>
      </c>
      <c r="H42" s="61"/>
      <c r="I42" s="61"/>
      <c r="J42" s="61"/>
      <c r="K42" s="62"/>
    </row>
    <row r="43" spans="1:11" s="53" customFormat="1" ht="15" customHeight="1">
      <c r="A43" s="55" t="s">
        <v>99</v>
      </c>
      <c r="F43" s="53" t="s">
        <v>100</v>
      </c>
      <c r="H43" s="61"/>
      <c r="I43" s="61"/>
      <c r="J43" s="61"/>
      <c r="K43" s="62"/>
    </row>
    <row r="44" spans="1:11" s="53" customFormat="1" ht="15" customHeight="1">
      <c r="A44" s="53" t="s">
        <v>101</v>
      </c>
      <c r="B44" s="56"/>
      <c r="F44" s="53" t="s">
        <v>102</v>
      </c>
      <c r="H44" s="61"/>
      <c r="I44" s="61"/>
      <c r="J44" s="61"/>
      <c r="K44" s="62"/>
    </row>
    <row r="45" spans="1:11" s="53" customFormat="1" ht="15" customHeight="1">
      <c r="A45" s="53" t="s">
        <v>91</v>
      </c>
      <c r="B45" s="56"/>
      <c r="H45" s="61"/>
      <c r="I45" s="61"/>
      <c r="J45" s="61"/>
      <c r="K45" s="62"/>
    </row>
    <row r="46" spans="1:11" s="53" customFormat="1" ht="15" customHeight="1">
      <c r="A46" s="53" t="s">
        <v>103</v>
      </c>
      <c r="B46" s="56"/>
      <c r="D46" s="56"/>
      <c r="F46" s="53" t="s">
        <v>92</v>
      </c>
      <c r="H46" s="61"/>
      <c r="I46" s="61"/>
      <c r="J46" s="61"/>
      <c r="K46" s="62"/>
    </row>
    <row r="47" spans="1:11" s="53" customFormat="1" ht="15" customHeight="1">
      <c r="A47" s="53" t="s">
        <v>104</v>
      </c>
      <c r="H47" s="61"/>
      <c r="I47" s="61"/>
      <c r="J47" s="61"/>
      <c r="K47" s="62"/>
    </row>
    <row r="48" spans="1:11" s="53" customFormat="1" ht="15" customHeight="1">
      <c r="A48" s="53" t="s">
        <v>105</v>
      </c>
      <c r="H48" s="61"/>
      <c r="I48" s="61"/>
      <c r="J48" s="61"/>
      <c r="K48" s="62"/>
    </row>
    <row r="49" spans="1:11" s="53" customFormat="1" ht="15" customHeight="1">
      <c r="A49" s="53" t="s">
        <v>106</v>
      </c>
      <c r="H49" s="61"/>
      <c r="I49" s="61"/>
      <c r="J49" s="61"/>
      <c r="K49" s="62"/>
    </row>
    <row r="50" spans="1:11" s="53" customFormat="1" ht="15" customHeight="1">
      <c r="A50" s="53" t="s">
        <v>107</v>
      </c>
      <c r="H50" s="61"/>
      <c r="I50" s="61"/>
      <c r="J50" s="61"/>
      <c r="K50" s="62"/>
    </row>
    <row r="51" spans="1:11" s="53" customFormat="1" ht="15" customHeight="1">
      <c r="A51" s="53" t="s">
        <v>87</v>
      </c>
      <c r="F51" s="53" t="s">
        <v>108</v>
      </c>
      <c r="H51" s="61"/>
      <c r="I51" s="61"/>
      <c r="J51" s="61"/>
      <c r="K51" s="62"/>
    </row>
    <row r="52" spans="1:11" s="53" customFormat="1" ht="15" customHeight="1">
      <c r="A52" s="53" t="s">
        <v>88</v>
      </c>
      <c r="H52" s="61"/>
      <c r="I52" s="61"/>
      <c r="J52" s="61"/>
      <c r="K52" s="62"/>
    </row>
    <row r="53" spans="1:11" s="53" customFormat="1" ht="15" customHeight="1">
      <c r="A53" s="53" t="s">
        <v>89</v>
      </c>
      <c r="F53" s="53" t="s">
        <v>90</v>
      </c>
      <c r="H53" s="61"/>
      <c r="I53" s="61"/>
      <c r="J53" s="61"/>
      <c r="K53" s="62"/>
    </row>
    <row r="54" spans="4:11" s="4" customFormat="1" ht="18" customHeight="1">
      <c r="D54" s="6"/>
      <c r="E54" s="6"/>
      <c r="F54" s="6"/>
      <c r="G54" s="6"/>
      <c r="J54" s="6"/>
      <c r="K54" s="5"/>
    </row>
  </sheetData>
  <sheetProtection/>
  <mergeCells count="6">
    <mergeCell ref="K4:K5"/>
    <mergeCell ref="A4:A5"/>
    <mergeCell ref="B4:C4"/>
    <mergeCell ref="D4:E4"/>
    <mergeCell ref="F4:I4"/>
    <mergeCell ref="J4:J5"/>
  </mergeCells>
  <printOptions horizontalCentered="1"/>
  <pageMargins left="0.5905511811023623" right="0.5905511811023623" top="0.7874015748031497" bottom="0.9055118110236221" header="0.5118110236220472" footer="0.5118110236220472"/>
  <pageSetup firstPageNumber="244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陳小玨</cp:lastModifiedBy>
  <cp:lastPrinted>2018-04-16T08:09:24Z</cp:lastPrinted>
  <dcterms:created xsi:type="dcterms:W3CDTF">2017-04-25T08:19:47Z</dcterms:created>
  <dcterms:modified xsi:type="dcterms:W3CDTF">2018-04-16T08:46:52Z</dcterms:modified>
  <cp:category/>
  <cp:version/>
  <cp:contentType/>
  <cp:contentStatus/>
</cp:coreProperties>
</file>