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4決算電腦檔\107決算\"/>
    </mc:Choice>
  </mc:AlternateContent>
  <bookViews>
    <workbookView xWindow="0" yWindow="0" windowWidth="24000" windowHeight="8565"/>
  </bookViews>
  <sheets>
    <sheet name="107年餘絀表" sheetId="1" r:id="rId1"/>
  </sheets>
  <definedNames>
    <definedName name="_xlnm.Print_Area" localSheetId="0">'107年餘絀表'!$A$1:$E$69</definedName>
    <definedName name="_xlnm.Print_Titles" localSheetId="0">'107年餘絀表'!$1:$5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D8" i="1" s="1"/>
  <c r="D43" i="1"/>
  <c r="C40" i="1"/>
  <c r="C38" i="1"/>
  <c r="B30" i="1"/>
  <c r="C27" i="1" s="1"/>
  <c r="C23" i="1"/>
  <c r="D6" i="1"/>
  <c r="D26" i="1" l="1"/>
  <c r="D71" i="1" s="1"/>
  <c r="D72" i="1" s="1"/>
</calcChain>
</file>

<file path=xl/sharedStrings.xml><?xml version="1.0" encoding="utf-8"?>
<sst xmlns="http://schemas.openxmlformats.org/spreadsheetml/2006/main" count="52" uniqueCount="42">
  <si>
    <t>中央政府總決算</t>
    <phoneticPr fontId="2" type="noConversion"/>
  </si>
  <si>
    <t>總決算餘絀與公庫餘絀分析表</t>
    <phoneticPr fontId="2" type="noConversion"/>
  </si>
  <si>
    <t xml:space="preserve">                                     中華民國107年12月31日</t>
    <phoneticPr fontId="2" type="noConversion"/>
  </si>
  <si>
    <t>單位：新臺幣元</t>
    <phoneticPr fontId="2" type="noConversion"/>
  </si>
  <si>
    <t>摘                    要</t>
    <phoneticPr fontId="2" type="noConversion"/>
  </si>
  <si>
    <t>金                            額</t>
    <phoneticPr fontId="2" type="noConversion"/>
  </si>
  <si>
    <t>說        明</t>
    <phoneticPr fontId="2" type="noConversion"/>
  </si>
  <si>
    <t>小       計</t>
    <phoneticPr fontId="2" type="noConversion"/>
  </si>
  <si>
    <t>合       計</t>
    <phoneticPr fontId="2" type="noConversion"/>
  </si>
  <si>
    <t>總       計</t>
    <phoneticPr fontId="2" type="noConversion"/>
  </si>
  <si>
    <t>甲、本年度歲入歲出餘絀</t>
    <phoneticPr fontId="2" type="noConversion"/>
  </si>
  <si>
    <t xml:space="preserve"> </t>
  </si>
  <si>
    <t>乙、加          項</t>
  </si>
  <si>
    <t xml:space="preserve"> 一、本年度國庫列收總決算不計之收入</t>
    <phoneticPr fontId="2" type="noConversion"/>
  </si>
  <si>
    <t xml:space="preserve">     1.各機關解繳以前年度歲入</t>
    <phoneticPr fontId="2" type="noConversion"/>
  </si>
  <si>
    <t xml:space="preserve">     2.解繳剔除經費</t>
    <phoneticPr fontId="2" type="noConversion"/>
  </si>
  <si>
    <t xml:space="preserve">     3.各機關解繳以前年度歲出賸餘</t>
    <phoneticPr fontId="2" type="noConversion"/>
  </si>
  <si>
    <t xml:space="preserve">     4.預收款</t>
    <phoneticPr fontId="2" type="noConversion"/>
  </si>
  <si>
    <t xml:space="preserve">     5.特別決算收入       </t>
    <phoneticPr fontId="2" type="noConversion"/>
  </si>
  <si>
    <t>國軍老舊眷村改建特別決算</t>
    <phoneticPr fontId="2" type="noConversion"/>
  </si>
  <si>
    <t>流域綜合治理計畫第2期特別決算</t>
    <phoneticPr fontId="2" type="noConversion"/>
  </si>
  <si>
    <t>前瞻基礎建設計畫第1期特別決算</t>
    <phoneticPr fontId="2" type="noConversion"/>
  </si>
  <si>
    <t xml:space="preserve">     6.債務舉借收入        </t>
    <phoneticPr fontId="2" type="noConversion"/>
  </si>
  <si>
    <t>石門水庫及其集水區整治計畫第2期特別
決算</t>
    <phoneticPr fontId="2" type="noConversion"/>
  </si>
  <si>
    <t>流域綜合治理計畫第1期特別決算</t>
  </si>
  <si>
    <t>流域綜合治理計畫第2期特別決算</t>
  </si>
  <si>
    <t xml:space="preserve"> 二、總決算列支而國庫尚未撥付部分</t>
    <phoneticPr fontId="2" type="noConversion"/>
  </si>
  <si>
    <t xml:space="preserve">        本年度歲出保留國庫未撥款</t>
    <phoneticPr fontId="2" type="noConversion"/>
  </si>
  <si>
    <t>丙、減          項</t>
  </si>
  <si>
    <t xml:space="preserve"> 一、本年度國庫列支總決算不計之支出</t>
    <phoneticPr fontId="2" type="noConversion"/>
  </si>
  <si>
    <t xml:space="preserve">     1.國庫支付各機關以前年度支出</t>
    <phoneticPr fontId="2" type="noConversion"/>
  </si>
  <si>
    <t xml:space="preserve">     2.國庫直接退還以前年度歲入</t>
    <phoneticPr fontId="2" type="noConversion"/>
  </si>
  <si>
    <t xml:space="preserve">     3.國庫直接退還預收款</t>
    <phoneticPr fontId="2" type="noConversion"/>
  </si>
  <si>
    <t xml:space="preserve">     4.特別決算支出       </t>
    <phoneticPr fontId="2" type="noConversion"/>
  </si>
  <si>
    <t>流域綜合治理計畫第1期特別決算</t>
    <phoneticPr fontId="2" type="noConversion"/>
  </si>
  <si>
    <t xml:space="preserve">     5.本年度總決算債務償還支出</t>
    <phoneticPr fontId="2" type="noConversion"/>
  </si>
  <si>
    <t xml:space="preserve"> 二、總決算列收而國庫尚未收到部分</t>
    <phoneticPr fontId="2" type="noConversion"/>
  </si>
  <si>
    <t xml:space="preserve">        本年度歲入保留款尚未解繳國庫數</t>
    <phoneticPr fontId="2" type="noConversion"/>
  </si>
  <si>
    <t xml:space="preserve"> 三、各機關尚未繳庫款</t>
    <phoneticPr fontId="2" type="noConversion"/>
  </si>
  <si>
    <t xml:space="preserve">     1.本年度歲入已收尚未繳庫部分</t>
    <phoneticPr fontId="2" type="noConversion"/>
  </si>
  <si>
    <t xml:space="preserve">     2.本年度支出賸餘尚未繳庫部分</t>
    <phoneticPr fontId="2" type="noConversion"/>
  </si>
  <si>
    <t>丁、本年度國庫收支餘絀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</si>
</sst>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6" formatCode="#,##0.00;[Red]\-#,##0.00;&quot;…&quot;"/>
    <numFmt numFmtId="177" formatCode="#,##0.00;\-#,##0.00;&quot;…&quot;"/>
    <numFmt numFmtId="178" formatCode="_-* #,##0.00_-;\-* #,##0.00_-;_-* &quot;...&quot;??_-;_-@_-"/>
  </numFmts>
  <fonts count="17">
    <font>
      <sz val="12"/>
      <name val="新細明體"/>
      <family val="1"/>
      <charset val="136"/>
    </font>
    <font>
      <sz val="16"/>
      <color theme="1"/>
      <name val="標楷體"/>
      <family val="4"/>
      <charset val="136"/>
    </font>
    <font>
      <sz val="9"/>
      <name val="新細明體"/>
      <family val="1"/>
      <charset val="136"/>
    </font>
    <font>
      <sz val="10"/>
      <color theme="1"/>
      <name val="標楷體"/>
      <family val="4"/>
      <charset val="136"/>
    </font>
    <font>
      <sz val="17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13"/>
      <color theme="1"/>
      <name val="標楷體"/>
      <family val="4"/>
      <charset val="136"/>
    </font>
    <font>
      <sz val="10"/>
      <color theme="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11"/>
      <color theme="1"/>
      <name val="Times New Roman"/>
      <family val="1"/>
    </font>
    <font>
      <sz val="11"/>
      <color theme="1"/>
      <name val="新細明體"/>
      <family val="1"/>
      <charset val="136"/>
    </font>
    <font>
      <sz val="9"/>
      <color theme="1"/>
      <name val="Arial"/>
      <family val="2"/>
    </font>
    <font>
      <sz val="10"/>
      <color theme="1"/>
      <name val="新細明體"/>
      <family val="1"/>
      <charset val="136"/>
    </font>
    <font>
      <sz val="11"/>
      <color theme="1"/>
      <name val="Arial"/>
      <family val="2"/>
    </font>
    <font>
      <sz val="8"/>
      <color theme="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0" xfId="0" applyFont="1" applyFill="1"/>
    <xf numFmtId="0" fontId="5" fillId="0" borderId="1" xfId="0" applyFont="1" applyFill="1" applyBorder="1" applyAlignment="1">
      <alignment horizontal="left"/>
    </xf>
    <xf numFmtId="0" fontId="3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Continuous" vertical="center"/>
    </xf>
    <xf numFmtId="0" fontId="5" fillId="0" borderId="2" xfId="0" applyFont="1" applyFill="1" applyBorder="1" applyAlignment="1">
      <alignment horizontal="centerContinuous" vertical="center"/>
    </xf>
    <xf numFmtId="0" fontId="6" fillId="0" borderId="0" xfId="0" applyFont="1" applyFill="1"/>
    <xf numFmtId="0" fontId="5" fillId="0" borderId="5" xfId="0" quotePrefix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 shrinkToFit="1"/>
    </xf>
    <xf numFmtId="176" fontId="8" fillId="0" borderId="7" xfId="0" applyNumberFormat="1" applyFont="1" applyFill="1" applyBorder="1" applyAlignment="1">
      <alignment shrinkToFit="1"/>
    </xf>
    <xf numFmtId="177" fontId="9" fillId="0" borderId="7" xfId="0" applyNumberFormat="1" applyFont="1" applyFill="1" applyBorder="1" applyAlignment="1">
      <alignment vertical="center"/>
    </xf>
    <xf numFmtId="178" fontId="10" fillId="0" borderId="8" xfId="0" applyNumberFormat="1" applyFont="1" applyFill="1" applyBorder="1" applyAlignment="1">
      <alignment vertical="center"/>
    </xf>
    <xf numFmtId="43" fontId="11" fillId="0" borderId="0" xfId="0" applyNumberFormat="1" applyFont="1" applyFill="1"/>
    <xf numFmtId="0" fontId="12" fillId="0" borderId="0" xfId="0" applyFont="1" applyFill="1"/>
    <xf numFmtId="0" fontId="7" fillId="0" borderId="2" xfId="0" applyFont="1" applyFill="1" applyBorder="1" applyAlignment="1">
      <alignment horizontal="left" vertical="center" shrinkToFit="1"/>
    </xf>
    <xf numFmtId="176" fontId="8" fillId="0" borderId="2" xfId="0" applyNumberFormat="1" applyFont="1" applyFill="1" applyBorder="1" applyAlignment="1">
      <alignment shrinkToFit="1"/>
    </xf>
    <xf numFmtId="177" fontId="13" fillId="0" borderId="2" xfId="0" applyNumberFormat="1" applyFont="1" applyFill="1" applyBorder="1" applyAlignment="1">
      <alignment vertical="center"/>
    </xf>
    <xf numFmtId="178" fontId="10" fillId="0" borderId="0" xfId="0" applyNumberFormat="1" applyFont="1" applyFill="1" applyBorder="1" applyAlignment="1">
      <alignment vertical="center"/>
    </xf>
    <xf numFmtId="176" fontId="8" fillId="0" borderId="2" xfId="0" applyNumberFormat="1" applyFont="1" applyFill="1" applyBorder="1" applyAlignment="1">
      <alignment vertical="center" shrinkToFit="1"/>
    </xf>
    <xf numFmtId="49" fontId="10" fillId="0" borderId="0" xfId="0" applyNumberFormat="1" applyFont="1" applyFill="1" applyAlignment="1">
      <alignment horizontal="left" vertical="center"/>
    </xf>
    <xf numFmtId="43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6" fillId="0" borderId="2" xfId="0" quotePrefix="1" applyFont="1" applyFill="1" applyBorder="1" applyAlignment="1">
      <alignment horizontal="left" vertical="center"/>
    </xf>
    <xf numFmtId="176" fontId="13" fillId="0" borderId="2" xfId="0" applyNumberFormat="1" applyFont="1" applyFill="1" applyBorder="1" applyAlignment="1">
      <alignment vertical="center" shrinkToFit="1"/>
    </xf>
    <xf numFmtId="177" fontId="8" fillId="0" borderId="2" xfId="0" applyNumberFormat="1" applyFont="1" applyFill="1" applyBorder="1" applyAlignment="1">
      <alignment vertical="center"/>
    </xf>
    <xf numFmtId="178" fontId="10" fillId="0" borderId="0" xfId="0" applyNumberFormat="1" applyFont="1" applyFill="1" applyAlignment="1">
      <alignment vertical="center"/>
    </xf>
    <xf numFmtId="0" fontId="14" fillId="0" borderId="2" xfId="0" quotePrefix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178" fontId="15" fillId="0" borderId="0" xfId="0" applyNumberFormat="1" applyFont="1" applyFill="1" applyAlignment="1">
      <alignment vertical="center" shrinkToFit="1"/>
    </xf>
    <xf numFmtId="0" fontId="14" fillId="0" borderId="2" xfId="0" applyFont="1" applyFill="1" applyBorder="1" applyAlignment="1">
      <alignment horizontal="left" vertical="center" wrapText="1" indent="2"/>
    </xf>
    <xf numFmtId="0" fontId="6" fillId="0" borderId="2" xfId="0" quotePrefix="1" applyFont="1" applyFill="1" applyBorder="1" applyAlignment="1">
      <alignment horizontal="left" vertical="center" shrinkToFit="1"/>
    </xf>
    <xf numFmtId="0" fontId="14" fillId="0" borderId="2" xfId="0" applyFont="1" applyFill="1" applyBorder="1" applyAlignment="1">
      <alignment horizontal="left" vertical="center" shrinkToFit="1"/>
    </xf>
    <xf numFmtId="0" fontId="13" fillId="0" borderId="2" xfId="0" applyFont="1" applyFill="1" applyBorder="1" applyAlignment="1">
      <alignment horizontal="left" vertical="center" shrinkToFit="1"/>
    </xf>
    <xf numFmtId="0" fontId="14" fillId="0" borderId="2" xfId="0" quotePrefix="1" applyFont="1" applyFill="1" applyBorder="1" applyAlignment="1">
      <alignment horizontal="left" vertical="center" wrapText="1" shrinkToFit="1"/>
    </xf>
    <xf numFmtId="0" fontId="14" fillId="0" borderId="2" xfId="0" applyFont="1" applyFill="1" applyBorder="1" applyAlignment="1">
      <alignment horizontal="left" vertical="center" wrapText="1" shrinkToFit="1"/>
    </xf>
    <xf numFmtId="0" fontId="15" fillId="0" borderId="9" xfId="0" applyFont="1" applyFill="1" applyBorder="1" applyAlignment="1">
      <alignment vertical="center"/>
    </xf>
    <xf numFmtId="178" fontId="15" fillId="0" borderId="0" xfId="0" applyNumberFormat="1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/>
    </xf>
    <xf numFmtId="0" fontId="14" fillId="0" borderId="4" xfId="0" applyFont="1" applyFill="1" applyBorder="1" applyAlignment="1">
      <alignment horizontal="left" vertical="center" wrapText="1" indent="2"/>
    </xf>
    <xf numFmtId="176" fontId="13" fillId="0" borderId="4" xfId="0" applyNumberFormat="1" applyFont="1" applyFill="1" applyBorder="1" applyAlignment="1">
      <alignment vertical="center" shrinkToFit="1"/>
    </xf>
    <xf numFmtId="176" fontId="8" fillId="0" borderId="4" xfId="0" applyNumberFormat="1" applyFont="1" applyFill="1" applyBorder="1" applyAlignment="1">
      <alignment vertical="center" shrinkToFit="1"/>
    </xf>
    <xf numFmtId="178" fontId="15" fillId="0" borderId="1" xfId="0" applyNumberFormat="1" applyFont="1" applyFill="1" applyBorder="1" applyAlignment="1">
      <alignment vertical="center" shrinkToFit="1"/>
    </xf>
    <xf numFmtId="176" fontId="13" fillId="0" borderId="2" xfId="0" applyNumberFormat="1" applyFont="1" applyFill="1" applyBorder="1" applyAlignment="1">
      <alignment vertical="center"/>
    </xf>
    <xf numFmtId="178" fontId="16" fillId="0" borderId="0" xfId="0" quotePrefix="1" applyNumberFormat="1" applyFont="1" applyFill="1" applyAlignment="1">
      <alignment horizontal="left"/>
    </xf>
    <xf numFmtId="0" fontId="12" fillId="0" borderId="2" xfId="0" applyFont="1" applyFill="1" applyBorder="1" applyAlignment="1">
      <alignment shrinkToFit="1"/>
    </xf>
    <xf numFmtId="0" fontId="12" fillId="0" borderId="9" xfId="0" applyFont="1" applyFill="1" applyBorder="1"/>
    <xf numFmtId="178" fontId="16" fillId="0" borderId="0" xfId="0" applyNumberFormat="1" applyFont="1" applyFill="1" applyAlignment="1">
      <alignment horizontal="left" vertical="top"/>
    </xf>
    <xf numFmtId="178" fontId="16" fillId="0" borderId="0" xfId="0" quotePrefix="1" applyNumberFormat="1" applyFont="1" applyFill="1" applyAlignment="1">
      <alignment horizontal="left" vertical="top"/>
    </xf>
    <xf numFmtId="176" fontId="15" fillId="0" borderId="2" xfId="0" applyNumberFormat="1" applyFont="1" applyFill="1" applyBorder="1" applyAlignment="1">
      <alignment shrinkToFit="1"/>
    </xf>
    <xf numFmtId="0" fontId="16" fillId="0" borderId="3" xfId="0" applyFont="1" applyFill="1" applyBorder="1" applyAlignment="1">
      <alignment horizontal="left" vertical="top"/>
    </xf>
    <xf numFmtId="176" fontId="12" fillId="0" borderId="2" xfId="0" applyNumberFormat="1" applyFont="1" applyFill="1" applyBorder="1" applyAlignment="1">
      <alignment shrinkToFit="1"/>
    </xf>
    <xf numFmtId="0" fontId="12" fillId="0" borderId="4" xfId="0" applyFont="1" applyFill="1" applyBorder="1" applyAlignment="1">
      <alignment shrinkToFit="1"/>
    </xf>
    <xf numFmtId="176" fontId="12" fillId="0" borderId="4" xfId="0" applyNumberFormat="1" applyFont="1" applyFill="1" applyBorder="1" applyAlignment="1">
      <alignment shrinkToFit="1"/>
    </xf>
    <xf numFmtId="0" fontId="16" fillId="0" borderId="6" xfId="0" applyFont="1" applyFill="1" applyBorder="1" applyAlignment="1">
      <alignment horizontal="left" vertical="top"/>
    </xf>
    <xf numFmtId="0" fontId="14" fillId="0" borderId="0" xfId="0" applyFont="1" applyFill="1"/>
    <xf numFmtId="176" fontId="8" fillId="0" borderId="0" xfId="0" applyNumberFormat="1" applyFont="1" applyFill="1" applyBorder="1" applyAlignment="1">
      <alignment shrinkToFi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2" xfId="0" quotePrefix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quotePrefix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25486</xdr:colOff>
      <xdr:row>5</xdr:row>
      <xdr:rowOff>21728</xdr:rowOff>
    </xdr:from>
    <xdr:to>
      <xdr:col>4</xdr:col>
      <xdr:colOff>1086591</xdr:colOff>
      <xdr:row>8</xdr:row>
      <xdr:rowOff>210355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6506347" y="1296019"/>
          <a:ext cx="1061105" cy="132132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+mj-ea"/>
              <a:ea typeface="+mj-ea"/>
            </a:rPr>
            <a:t>總決算本年度</a:t>
          </a:r>
        </a:p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+mj-ea"/>
              <a:ea typeface="+mj-ea"/>
            </a:rPr>
            <a:t>歲入：</a:t>
          </a:r>
          <a:r>
            <a:rPr lang="en-US" altLang="zh-TW" sz="800" b="0" i="0" u="none" strike="noStrike" baseline="0">
              <a:solidFill>
                <a:sysClr val="windowText" lastClr="000000"/>
              </a:solidFill>
              <a:latin typeface="+mj-ea"/>
              <a:ea typeface="+mj-ea"/>
              <a:cs typeface="Arial"/>
            </a:rPr>
            <a:t>2,017,735,639,124.67</a:t>
          </a:r>
          <a:r>
            <a:rPr lang="zh-TW" altLang="en-US" sz="800" b="0" i="0" u="none" strike="noStrike" baseline="0">
              <a:solidFill>
                <a:sysClr val="windowText" lastClr="000000"/>
              </a:solidFill>
              <a:latin typeface="+mj-ea"/>
              <a:ea typeface="+mj-ea"/>
              <a:cs typeface="Arial"/>
            </a:rPr>
            <a:t>元</a:t>
          </a:r>
        </a:p>
        <a:p>
          <a:pPr algn="l" rtl="0">
            <a:lnSpc>
              <a:spcPts val="900"/>
            </a:lnSpc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+mj-ea"/>
              <a:ea typeface="+mj-ea"/>
              <a:cs typeface="Arial"/>
            </a:rPr>
            <a:t>歲出：</a:t>
          </a:r>
        </a:p>
        <a:p>
          <a:pPr algn="l" rtl="0">
            <a:lnSpc>
              <a:spcPts val="800"/>
            </a:lnSpc>
            <a:defRPr sz="1000"/>
          </a:pPr>
          <a:r>
            <a:rPr lang="en-US" altLang="zh-TW" sz="800" b="0" i="0" u="none" strike="noStrike" baseline="0">
              <a:solidFill>
                <a:srgbClr val="000000"/>
              </a:solidFill>
              <a:latin typeface="+mj-ea"/>
              <a:ea typeface="+mj-ea"/>
              <a:cs typeface="Arial"/>
            </a:rPr>
            <a:t>1,909,711,907,638</a:t>
          </a:r>
          <a:r>
            <a:rPr lang="zh-TW" altLang="en-US" sz="800" b="0" i="0" u="none" strike="noStrike" baseline="0">
              <a:solidFill>
                <a:srgbClr val="000000"/>
              </a:solidFill>
              <a:latin typeface="+mj-ea"/>
              <a:ea typeface="+mj-ea"/>
              <a:cs typeface="Arial"/>
            </a:rPr>
            <a:t>元，兩抵餘絀如列數。</a:t>
          </a:r>
          <a:endParaRPr lang="zh-TW" altLang="en-US" sz="800" b="0" i="0" u="none" strike="noStrike" baseline="0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47625</xdr:colOff>
      <xdr:row>42</xdr:row>
      <xdr:rowOff>93193</xdr:rowOff>
    </xdr:from>
    <xdr:to>
      <xdr:col>5</xdr:col>
      <xdr:colOff>0</xdr:colOff>
      <xdr:row>45</xdr:row>
      <xdr:rowOff>119709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6524625" y="12513793"/>
          <a:ext cx="1190625" cy="90281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+mj-ea"/>
              <a:ea typeface="+mj-ea"/>
            </a:rPr>
            <a:t>國庫本年度實收：</a:t>
          </a:r>
          <a:endParaRPr lang="en-US" altLang="zh-TW" sz="800" b="0" i="0" u="none" strike="noStrike" baseline="0">
            <a:solidFill>
              <a:srgbClr val="000000"/>
            </a:solidFill>
            <a:latin typeface="+mj-ea"/>
            <a:ea typeface="+mj-ea"/>
          </a:endParaRPr>
        </a:p>
        <a:p>
          <a:pPr algn="l" rtl="0">
            <a:defRPr sz="1000"/>
          </a:pPr>
          <a:r>
            <a:rPr lang="en-US" altLang="zh-TW" sz="800" b="0" i="0" u="none" strike="noStrike" baseline="0">
              <a:solidFill>
                <a:schemeClr val="tx1"/>
              </a:solidFill>
              <a:latin typeface="+mj-ea"/>
              <a:ea typeface="+mj-ea"/>
              <a:cs typeface="Arial" panose="020B0604020202020204" pitchFamily="34" charset="0"/>
            </a:rPr>
            <a:t>2,090,636,267,917.22</a:t>
          </a:r>
          <a:r>
            <a:rPr lang="zh-TW" altLang="en-US" sz="800" b="0" i="0" u="none" strike="noStrike" baseline="0">
              <a:solidFill>
                <a:srgbClr val="000000"/>
              </a:solidFill>
              <a:latin typeface="+mj-ea"/>
              <a:ea typeface="+mj-ea"/>
            </a:rPr>
            <a:t>元</a:t>
          </a:r>
          <a:endParaRPr lang="en-US" altLang="zh-TW" sz="800" b="0" i="0" u="none" strike="noStrike" baseline="0">
            <a:solidFill>
              <a:srgbClr val="000000"/>
            </a:solidFill>
            <a:latin typeface="+mj-ea"/>
            <a:ea typeface="+mj-ea"/>
          </a:endParaRPr>
        </a:p>
        <a:p>
          <a:pPr algn="l" rtl="0">
            <a:defRPr sz="1000"/>
          </a:pPr>
          <a:r>
            <a:rPr lang="zh-TW" altLang="en-US" sz="800" b="0" i="0" u="none" strike="noStrike" baseline="0">
              <a:solidFill>
                <a:schemeClr val="tx1"/>
              </a:solidFill>
              <a:latin typeface="+mj-ea"/>
              <a:ea typeface="+mj-ea"/>
              <a:cs typeface="Arial"/>
            </a:rPr>
            <a:t>國庫本年度實支：</a:t>
          </a:r>
          <a:endParaRPr lang="en-US" altLang="zh-TW" sz="800" b="0" i="0" u="none" strike="noStrike" baseline="0">
            <a:solidFill>
              <a:schemeClr val="tx1"/>
            </a:solidFill>
            <a:latin typeface="+mj-ea"/>
            <a:ea typeface="+mj-ea"/>
            <a:cs typeface="Arial"/>
          </a:endParaRPr>
        </a:p>
        <a:p>
          <a:pPr algn="l" rtl="0">
            <a:defRPr sz="1000"/>
          </a:pPr>
          <a:r>
            <a:rPr lang="en-US" altLang="zh-TW" sz="800" b="0" i="0" u="none" strike="noStrike" baseline="0">
              <a:solidFill>
                <a:schemeClr val="tx1"/>
              </a:solidFill>
              <a:latin typeface="+mj-ea"/>
              <a:ea typeface="+mj-ea"/>
              <a:cs typeface="Arial" panose="020B0604020202020204" pitchFamily="34" charset="0"/>
            </a:rPr>
            <a:t>2,110,916,617,697</a:t>
          </a:r>
          <a:r>
            <a:rPr lang="zh-TW" altLang="en-US" sz="800" b="0" i="0" u="none" strike="noStrike" baseline="0">
              <a:solidFill>
                <a:schemeClr val="tx1"/>
              </a:solidFill>
              <a:latin typeface="+mj-ea"/>
              <a:ea typeface="+mj-ea"/>
              <a:cs typeface="Arial"/>
            </a:rPr>
            <a:t>元</a:t>
          </a:r>
          <a:endParaRPr lang="en-US" altLang="zh-TW" sz="800" b="0" i="0" u="none" strike="noStrike" baseline="0">
            <a:solidFill>
              <a:schemeClr val="tx1"/>
            </a:solidFill>
            <a:latin typeface="+mj-ea"/>
            <a:ea typeface="+mj-ea"/>
            <a:cs typeface="Arial"/>
          </a:endParaRPr>
        </a:p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+mj-ea"/>
              <a:ea typeface="+mj-ea"/>
              <a:cs typeface="Arial"/>
            </a:rPr>
            <a:t>，收支相抵如列數。</a:t>
          </a:r>
          <a:endParaRPr lang="zh-TW" altLang="en-US" sz="800" b="0" i="0" u="none" strike="noStrike" baseline="0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showGridLines="0" tabSelected="1" zoomScaleNormal="100" zoomScaleSheetLayoutView="100" workbookViewId="0">
      <pane ySplit="5" topLeftCell="A6" activePane="bottomLeft" state="frozen"/>
      <selection pane="bottomLeft" activeCell="C31" sqref="C31"/>
    </sheetView>
  </sheetViews>
  <sheetFormatPr defaultRowHeight="14.25"/>
  <cols>
    <col min="1" max="1" width="38.25" style="56" customWidth="1"/>
    <col min="2" max="2" width="14.75" style="56" customWidth="1"/>
    <col min="3" max="3" width="15.625" style="56" customWidth="1"/>
    <col min="4" max="4" width="16.375" style="56" customWidth="1"/>
    <col min="5" max="5" width="16.25" style="56" customWidth="1"/>
    <col min="6" max="6" width="19" style="56" customWidth="1"/>
    <col min="7" max="16384" width="9" style="56"/>
  </cols>
  <sheetData>
    <row r="1" spans="1:6" s="1" customFormat="1" ht="22.15" customHeight="1">
      <c r="A1" s="58" t="s">
        <v>0</v>
      </c>
      <c r="B1" s="58"/>
      <c r="C1" s="58"/>
      <c r="D1" s="58"/>
      <c r="E1" s="58"/>
    </row>
    <row r="2" spans="1:6" s="1" customFormat="1" ht="21" customHeight="1">
      <c r="A2" s="59" t="s">
        <v>1</v>
      </c>
      <c r="B2" s="59"/>
      <c r="C2" s="59"/>
      <c r="D2" s="59"/>
      <c r="E2" s="59"/>
    </row>
    <row r="3" spans="1:6" s="1" customFormat="1" ht="17.25" customHeight="1">
      <c r="A3" s="2" t="s">
        <v>2</v>
      </c>
      <c r="B3" s="3"/>
      <c r="C3" s="4"/>
      <c r="D3" s="4"/>
      <c r="E3" s="5" t="s">
        <v>3</v>
      </c>
    </row>
    <row r="4" spans="1:6" s="8" customFormat="1" ht="20.25" customHeight="1">
      <c r="A4" s="60" t="s">
        <v>4</v>
      </c>
      <c r="B4" s="6" t="s">
        <v>5</v>
      </c>
      <c r="C4" s="6"/>
      <c r="D4" s="7"/>
      <c r="E4" s="62" t="s">
        <v>6</v>
      </c>
    </row>
    <row r="5" spans="1:6" s="8" customFormat="1" ht="20.25" customHeight="1">
      <c r="A5" s="61"/>
      <c r="B5" s="9" t="s">
        <v>7</v>
      </c>
      <c r="C5" s="9" t="s">
        <v>8</v>
      </c>
      <c r="D5" s="9" t="s">
        <v>9</v>
      </c>
      <c r="E5" s="63"/>
    </row>
    <row r="6" spans="1:6" s="15" customFormat="1" ht="28.5" customHeight="1">
      <c r="A6" s="10" t="s">
        <v>10</v>
      </c>
      <c r="B6" s="11" t="s">
        <v>11</v>
      </c>
      <c r="C6" s="11" t="s">
        <v>11</v>
      </c>
      <c r="D6" s="12">
        <f>2017735639124.67-1909711907638</f>
        <v>108023731486.66992</v>
      </c>
      <c r="E6" s="13"/>
      <c r="F6" s="14" t="s">
        <v>11</v>
      </c>
    </row>
    <row r="7" spans="1:6" s="15" customFormat="1" ht="33" customHeight="1">
      <c r="A7" s="16"/>
      <c r="B7" s="17"/>
      <c r="C7" s="17"/>
      <c r="D7" s="18"/>
      <c r="E7" s="19"/>
      <c r="F7" s="14"/>
    </row>
    <row r="8" spans="1:6" s="23" customFormat="1" ht="27.95" customHeight="1">
      <c r="A8" s="16" t="s">
        <v>12</v>
      </c>
      <c r="B8" s="20"/>
      <c r="C8" s="20"/>
      <c r="D8" s="18">
        <f>SUM(C9:C24)</f>
        <v>130493617978.94</v>
      </c>
      <c r="E8" s="21"/>
      <c r="F8" s="22"/>
    </row>
    <row r="9" spans="1:6" s="23" customFormat="1" ht="28.15" customHeight="1">
      <c r="A9" s="24" t="s">
        <v>13</v>
      </c>
      <c r="B9" s="25"/>
      <c r="C9" s="25">
        <f>SUM(B10:B22)</f>
        <v>103958099680.94</v>
      </c>
      <c r="D9" s="26"/>
      <c r="E9" s="27"/>
      <c r="F9" s="22"/>
    </row>
    <row r="10" spans="1:6" s="23" customFormat="1" ht="22.7" customHeight="1">
      <c r="A10" s="28" t="s">
        <v>14</v>
      </c>
      <c r="B10" s="25">
        <v>37922604673.940002</v>
      </c>
      <c r="C10" s="25"/>
      <c r="D10" s="26"/>
      <c r="E10" s="27"/>
    </row>
    <row r="11" spans="1:6" s="23" customFormat="1" ht="22.7" customHeight="1">
      <c r="A11" s="29" t="s">
        <v>15</v>
      </c>
      <c r="B11" s="25">
        <v>9160</v>
      </c>
      <c r="C11" s="25"/>
      <c r="D11" s="26"/>
      <c r="E11" s="30"/>
    </row>
    <row r="12" spans="1:6" s="23" customFormat="1" ht="22.7" customHeight="1">
      <c r="A12" s="28" t="s">
        <v>16</v>
      </c>
      <c r="B12" s="25">
        <v>7690616926</v>
      </c>
      <c r="C12" s="25"/>
      <c r="D12" s="26"/>
      <c r="E12" s="27"/>
    </row>
    <row r="13" spans="1:6" s="23" customFormat="1" ht="21" customHeight="1">
      <c r="A13" s="29" t="s">
        <v>17</v>
      </c>
      <c r="B13" s="25">
        <v>19424227</v>
      </c>
      <c r="C13" s="25"/>
      <c r="D13" s="26"/>
      <c r="E13" s="30"/>
    </row>
    <row r="14" spans="1:6" s="23" customFormat="1" ht="21" customHeight="1">
      <c r="A14" s="28" t="s">
        <v>18</v>
      </c>
      <c r="B14" s="25"/>
      <c r="C14" s="25"/>
      <c r="D14" s="26"/>
      <c r="E14" s="30"/>
    </row>
    <row r="15" spans="1:6" s="23" customFormat="1" ht="21" customHeight="1">
      <c r="A15" s="31" t="s">
        <v>19</v>
      </c>
      <c r="B15" s="25">
        <v>13767911467</v>
      </c>
      <c r="C15" s="25"/>
      <c r="D15" s="26"/>
      <c r="E15" s="30"/>
    </row>
    <row r="16" spans="1:6" s="23" customFormat="1" ht="21" customHeight="1">
      <c r="A16" s="31" t="s">
        <v>20</v>
      </c>
      <c r="B16" s="25">
        <v>11401967</v>
      </c>
      <c r="C16" s="25"/>
      <c r="D16" s="26"/>
      <c r="E16" s="30"/>
    </row>
    <row r="17" spans="1:5" s="23" customFormat="1" ht="21" customHeight="1">
      <c r="A17" s="31" t="s">
        <v>21</v>
      </c>
      <c r="B17" s="25">
        <v>49541444</v>
      </c>
      <c r="C17" s="25"/>
      <c r="D17" s="26"/>
      <c r="E17" s="30"/>
    </row>
    <row r="18" spans="1:5" s="23" customFormat="1" ht="24" customHeight="1">
      <c r="A18" s="28" t="s">
        <v>22</v>
      </c>
      <c r="B18" s="25"/>
      <c r="C18" s="25"/>
      <c r="D18" s="26"/>
      <c r="E18" s="30"/>
    </row>
    <row r="19" spans="1:5" s="23" customFormat="1" ht="32.25" customHeight="1">
      <c r="A19" s="31" t="s">
        <v>23</v>
      </c>
      <c r="B19" s="25">
        <v>958000000</v>
      </c>
      <c r="C19" s="25"/>
      <c r="D19" s="26"/>
      <c r="E19" s="30"/>
    </row>
    <row r="20" spans="1:5" s="23" customFormat="1" ht="21" customHeight="1">
      <c r="A20" s="31" t="s">
        <v>24</v>
      </c>
      <c r="B20" s="25">
        <v>542000000</v>
      </c>
      <c r="C20" s="25"/>
      <c r="D20" s="26"/>
      <c r="E20" s="30"/>
    </row>
    <row r="21" spans="1:5" s="23" customFormat="1" ht="21" customHeight="1">
      <c r="A21" s="31" t="s">
        <v>25</v>
      </c>
      <c r="B21" s="25">
        <v>500000000</v>
      </c>
      <c r="C21" s="25"/>
      <c r="D21" s="26"/>
      <c r="E21" s="30"/>
    </row>
    <row r="22" spans="1:5" s="23" customFormat="1" ht="21" customHeight="1">
      <c r="A22" s="31" t="s">
        <v>21</v>
      </c>
      <c r="B22" s="25">
        <v>42496589816</v>
      </c>
      <c r="C22" s="25"/>
      <c r="D22" s="26"/>
      <c r="E22" s="30"/>
    </row>
    <row r="23" spans="1:5" s="23" customFormat="1" ht="29.25" customHeight="1">
      <c r="A23" s="32" t="s">
        <v>26</v>
      </c>
      <c r="B23" s="25"/>
      <c r="C23" s="25">
        <f>B24</f>
        <v>26535518298</v>
      </c>
      <c r="D23" s="26"/>
      <c r="E23" s="30"/>
    </row>
    <row r="24" spans="1:5" s="23" customFormat="1" ht="21" customHeight="1">
      <c r="A24" s="33" t="s">
        <v>27</v>
      </c>
      <c r="B24" s="25">
        <v>26535518298</v>
      </c>
      <c r="C24" s="25"/>
      <c r="D24" s="26"/>
      <c r="E24" s="30"/>
    </row>
    <row r="25" spans="1:5" s="23" customFormat="1" ht="9" customHeight="1">
      <c r="A25" s="34"/>
      <c r="B25" s="25"/>
      <c r="C25" s="25"/>
      <c r="D25" s="26"/>
      <c r="E25" s="30"/>
    </row>
    <row r="26" spans="1:5" s="23" customFormat="1" ht="33.75" customHeight="1">
      <c r="A26" s="16" t="s">
        <v>28</v>
      </c>
      <c r="B26" s="25"/>
      <c r="C26" s="25"/>
      <c r="D26" s="18">
        <f>SUM(C27:C40)</f>
        <v>258797699245.39001</v>
      </c>
      <c r="E26" s="30"/>
    </row>
    <row r="27" spans="1:5" s="23" customFormat="1" ht="29.25" customHeight="1">
      <c r="A27" s="24" t="s">
        <v>29</v>
      </c>
      <c r="B27" s="25"/>
      <c r="C27" s="25">
        <f>SUM(B28:B37)</f>
        <v>227295199524</v>
      </c>
      <c r="D27" s="20"/>
      <c r="E27" s="30"/>
    </row>
    <row r="28" spans="1:5" s="23" customFormat="1" ht="22.5" customHeight="1">
      <c r="A28" s="35" t="s">
        <v>30</v>
      </c>
      <c r="B28" s="25">
        <v>39311529340</v>
      </c>
      <c r="C28" s="25"/>
      <c r="D28" s="20"/>
      <c r="E28" s="30"/>
    </row>
    <row r="29" spans="1:5" s="23" customFormat="1" ht="22.7" customHeight="1">
      <c r="A29" s="36" t="s">
        <v>31</v>
      </c>
      <c r="B29" s="25">
        <v>1381209179</v>
      </c>
      <c r="C29" s="20"/>
      <c r="D29" s="37"/>
      <c r="E29" s="30"/>
    </row>
    <row r="30" spans="1:5" s="23" customFormat="1" ht="22.7" customHeight="1">
      <c r="A30" s="36" t="s">
        <v>32</v>
      </c>
      <c r="B30" s="25">
        <f>1438461414-B29</f>
        <v>57252235</v>
      </c>
      <c r="C30" s="20"/>
      <c r="D30" s="20"/>
      <c r="E30" s="38"/>
    </row>
    <row r="31" spans="1:5" s="23" customFormat="1" ht="22.7" customHeight="1">
      <c r="A31" s="28" t="s">
        <v>33</v>
      </c>
      <c r="B31" s="25"/>
      <c r="C31" s="25"/>
      <c r="D31" s="26"/>
      <c r="E31" s="38"/>
    </row>
    <row r="32" spans="1:5" s="39" customFormat="1" ht="21" customHeight="1">
      <c r="A32" s="31" t="s">
        <v>19</v>
      </c>
      <c r="B32" s="25">
        <v>13573838557</v>
      </c>
      <c r="C32" s="25"/>
      <c r="D32" s="20"/>
      <c r="E32" s="38"/>
    </row>
    <row r="33" spans="1:6" s="23" customFormat="1" ht="30.75" customHeight="1">
      <c r="A33" s="31" t="s">
        <v>23</v>
      </c>
      <c r="B33" s="25">
        <v>237597426</v>
      </c>
      <c r="C33" s="25"/>
      <c r="D33" s="20"/>
      <c r="E33" s="38"/>
    </row>
    <row r="34" spans="1:6" s="23" customFormat="1" ht="21.75" customHeight="1">
      <c r="A34" s="31" t="s">
        <v>34</v>
      </c>
      <c r="B34" s="25">
        <v>7856347</v>
      </c>
      <c r="C34" s="25"/>
      <c r="D34" s="20"/>
      <c r="E34" s="38"/>
    </row>
    <row r="35" spans="1:6" s="23" customFormat="1" ht="21.75" customHeight="1">
      <c r="A35" s="31" t="s">
        <v>20</v>
      </c>
      <c r="B35" s="25">
        <v>2086119071</v>
      </c>
      <c r="C35" s="25"/>
      <c r="D35" s="20"/>
      <c r="E35" s="38"/>
    </row>
    <row r="36" spans="1:6" s="23" customFormat="1" ht="21.75" customHeight="1">
      <c r="A36" s="40" t="s">
        <v>21</v>
      </c>
      <c r="B36" s="41">
        <v>91439797369</v>
      </c>
      <c r="C36" s="41"/>
      <c r="D36" s="42"/>
      <c r="E36" s="43"/>
    </row>
    <row r="37" spans="1:6" s="23" customFormat="1" ht="21" customHeight="1">
      <c r="A37" s="29" t="s">
        <v>35</v>
      </c>
      <c r="B37" s="25">
        <v>79200000000</v>
      </c>
      <c r="C37" s="25"/>
      <c r="D37" s="20"/>
      <c r="E37" s="30"/>
    </row>
    <row r="38" spans="1:6" s="23" customFormat="1" ht="28.15" customHeight="1">
      <c r="A38" s="24" t="s">
        <v>36</v>
      </c>
      <c r="B38" s="25"/>
      <c r="C38" s="44">
        <f>B39</f>
        <v>30210613482.389999</v>
      </c>
      <c r="D38" s="20"/>
      <c r="E38" s="30"/>
    </row>
    <row r="39" spans="1:6" s="23" customFormat="1" ht="21" customHeight="1">
      <c r="A39" s="33" t="s">
        <v>37</v>
      </c>
      <c r="B39" s="25">
        <v>30210613482.389999</v>
      </c>
      <c r="C39" s="20"/>
      <c r="D39" s="20"/>
      <c r="E39" s="30"/>
    </row>
    <row r="40" spans="1:6" s="23" customFormat="1" ht="28.15" customHeight="1">
      <c r="A40" s="24" t="s">
        <v>38</v>
      </c>
      <c r="B40" s="25"/>
      <c r="C40" s="25">
        <f>SUM(B41:B42)</f>
        <v>1291886239</v>
      </c>
      <c r="D40" s="20"/>
      <c r="E40" s="30"/>
    </row>
    <row r="41" spans="1:6" s="23" customFormat="1" ht="21" customHeight="1">
      <c r="A41" s="33" t="s">
        <v>39</v>
      </c>
      <c r="B41" s="25">
        <v>846857406</v>
      </c>
      <c r="C41" s="20"/>
      <c r="D41" s="20"/>
      <c r="E41" s="30"/>
    </row>
    <row r="42" spans="1:6" s="23" customFormat="1" ht="21" customHeight="1">
      <c r="A42" s="33" t="s">
        <v>40</v>
      </c>
      <c r="B42" s="25">
        <v>445028833</v>
      </c>
      <c r="C42" s="25"/>
      <c r="D42" s="20"/>
      <c r="E42" s="30"/>
    </row>
    <row r="43" spans="1:6" s="15" customFormat="1" ht="27" customHeight="1">
      <c r="A43" s="16" t="s">
        <v>41</v>
      </c>
      <c r="B43" s="20"/>
      <c r="C43" s="20"/>
      <c r="D43" s="18">
        <f>2090636267917.22-2110916617697</f>
        <v>-20280349779.780029</v>
      </c>
      <c r="E43" s="45"/>
      <c r="F43" s="14" t="s">
        <v>11</v>
      </c>
    </row>
    <row r="44" spans="1:6" s="15" customFormat="1" ht="21" customHeight="1">
      <c r="A44" s="46"/>
      <c r="B44" s="17"/>
      <c r="C44" s="17"/>
      <c r="D44" s="47"/>
      <c r="E44" s="48"/>
      <c r="F44" s="14" t="s">
        <v>11</v>
      </c>
    </row>
    <row r="45" spans="1:6" s="15" customFormat="1" ht="21" customHeight="1">
      <c r="A45" s="46"/>
      <c r="B45" s="17"/>
      <c r="C45" s="17"/>
      <c r="D45" s="47"/>
      <c r="E45" s="49"/>
      <c r="F45" s="14"/>
    </row>
    <row r="46" spans="1:6" s="15" customFormat="1" ht="21.75" customHeight="1">
      <c r="A46" s="46"/>
      <c r="B46" s="50"/>
      <c r="C46" s="50"/>
      <c r="D46" s="50"/>
      <c r="E46" s="48"/>
      <c r="F46" s="14" t="s">
        <v>11</v>
      </c>
    </row>
    <row r="47" spans="1:6" s="15" customFormat="1" ht="21.75" customHeight="1">
      <c r="A47" s="46"/>
      <c r="B47" s="50"/>
      <c r="C47" s="50"/>
      <c r="D47" s="50"/>
      <c r="E47" s="51"/>
      <c r="F47" s="14"/>
    </row>
    <row r="48" spans="1:6" s="15" customFormat="1" ht="21.75" customHeight="1">
      <c r="A48" s="46"/>
      <c r="B48" s="50"/>
      <c r="C48" s="50"/>
      <c r="D48" s="50"/>
      <c r="E48" s="51"/>
      <c r="F48" s="14"/>
    </row>
    <row r="49" spans="1:6" s="15" customFormat="1" ht="21.75" customHeight="1">
      <c r="A49" s="46"/>
      <c r="B49" s="50"/>
      <c r="C49" s="50"/>
      <c r="D49" s="50"/>
      <c r="E49" s="51"/>
      <c r="F49" s="14"/>
    </row>
    <row r="50" spans="1:6" s="15" customFormat="1" ht="21.75" customHeight="1">
      <c r="A50" s="46"/>
      <c r="B50" s="50"/>
      <c r="C50" s="50"/>
      <c r="D50" s="50"/>
      <c r="E50" s="51"/>
      <c r="F50" s="14"/>
    </row>
    <row r="51" spans="1:6" s="15" customFormat="1" ht="21.75" customHeight="1">
      <c r="A51" s="46"/>
      <c r="B51" s="50"/>
      <c r="C51" s="50"/>
      <c r="D51" s="50"/>
      <c r="E51" s="51"/>
      <c r="F51" s="14"/>
    </row>
    <row r="52" spans="1:6" s="15" customFormat="1" ht="21.75" customHeight="1">
      <c r="A52" s="46"/>
      <c r="B52" s="50"/>
      <c r="C52" s="50"/>
      <c r="D52" s="50"/>
      <c r="E52" s="51"/>
      <c r="F52" s="14"/>
    </row>
    <row r="53" spans="1:6" s="15" customFormat="1" ht="21.75" customHeight="1">
      <c r="A53" s="46"/>
      <c r="B53" s="50"/>
      <c r="C53" s="50"/>
      <c r="D53" s="50"/>
      <c r="E53" s="51"/>
      <c r="F53" s="14"/>
    </row>
    <row r="54" spans="1:6" s="15" customFormat="1" ht="21.75" customHeight="1">
      <c r="A54" s="46"/>
      <c r="B54" s="50"/>
      <c r="C54" s="50"/>
      <c r="D54" s="50"/>
      <c r="E54" s="51"/>
      <c r="F54" s="14"/>
    </row>
    <row r="55" spans="1:6" s="15" customFormat="1" ht="21.75" customHeight="1">
      <c r="A55" s="46"/>
      <c r="B55" s="50"/>
      <c r="C55" s="50"/>
      <c r="D55" s="50"/>
      <c r="E55" s="51"/>
      <c r="F55" s="14"/>
    </row>
    <row r="56" spans="1:6" s="15" customFormat="1" ht="21.75" customHeight="1">
      <c r="A56" s="46"/>
      <c r="B56" s="50"/>
      <c r="C56" s="50"/>
      <c r="D56" s="50"/>
      <c r="E56" s="51"/>
      <c r="F56" s="14"/>
    </row>
    <row r="57" spans="1:6" s="15" customFormat="1" ht="21.75" customHeight="1">
      <c r="A57" s="46"/>
      <c r="B57" s="50"/>
      <c r="C57" s="50"/>
      <c r="D57" s="50"/>
      <c r="E57" s="51"/>
      <c r="F57" s="14"/>
    </row>
    <row r="58" spans="1:6" s="15" customFormat="1" ht="21.75" customHeight="1">
      <c r="A58" s="46"/>
      <c r="B58" s="50"/>
      <c r="C58" s="50"/>
      <c r="D58" s="50"/>
      <c r="E58" s="51"/>
      <c r="F58" s="14"/>
    </row>
    <row r="59" spans="1:6" s="15" customFormat="1" ht="21.75" customHeight="1">
      <c r="A59" s="46"/>
      <c r="B59" s="50"/>
      <c r="C59" s="50"/>
      <c r="D59" s="50"/>
      <c r="E59" s="51"/>
      <c r="F59" s="14"/>
    </row>
    <row r="60" spans="1:6" s="15" customFormat="1" ht="21.75" customHeight="1">
      <c r="A60" s="46"/>
      <c r="B60" s="50"/>
      <c r="C60" s="50"/>
      <c r="D60" s="50"/>
      <c r="E60" s="51"/>
      <c r="F60" s="14"/>
    </row>
    <row r="61" spans="1:6" s="15" customFormat="1" ht="21.75" customHeight="1">
      <c r="A61" s="46"/>
      <c r="B61" s="50"/>
      <c r="C61" s="50"/>
      <c r="D61" s="50"/>
      <c r="E61" s="51"/>
      <c r="F61" s="14"/>
    </row>
    <row r="62" spans="1:6" s="15" customFormat="1" ht="21.75" customHeight="1">
      <c r="A62" s="46"/>
      <c r="B62" s="50"/>
      <c r="C62" s="50"/>
      <c r="D62" s="50"/>
      <c r="E62" s="51"/>
      <c r="F62" s="14"/>
    </row>
    <row r="63" spans="1:6" s="15" customFormat="1" ht="21.75" customHeight="1">
      <c r="A63" s="46"/>
      <c r="B63" s="52"/>
      <c r="C63" s="52"/>
      <c r="D63" s="52"/>
      <c r="E63" s="51"/>
      <c r="F63" s="14"/>
    </row>
    <row r="64" spans="1:6" s="15" customFormat="1" ht="21.75" customHeight="1">
      <c r="A64" s="46"/>
      <c r="B64" s="52"/>
      <c r="C64" s="52"/>
      <c r="D64" s="52"/>
      <c r="E64" s="51"/>
      <c r="F64" s="14"/>
    </row>
    <row r="65" spans="1:6" s="15" customFormat="1" ht="21.75" customHeight="1">
      <c r="A65" s="46"/>
      <c r="B65" s="52"/>
      <c r="C65" s="52"/>
      <c r="D65" s="52"/>
      <c r="E65" s="51"/>
      <c r="F65" s="14"/>
    </row>
    <row r="66" spans="1:6" s="15" customFormat="1" ht="21.75" customHeight="1">
      <c r="A66" s="46"/>
      <c r="B66" s="52"/>
      <c r="C66" s="52"/>
      <c r="D66" s="52"/>
      <c r="E66" s="51"/>
      <c r="F66" s="14"/>
    </row>
    <row r="67" spans="1:6" s="15" customFormat="1" ht="21.75" customHeight="1">
      <c r="A67" s="46"/>
      <c r="B67" s="52"/>
      <c r="C67" s="52"/>
      <c r="D67" s="52"/>
      <c r="E67" s="51"/>
      <c r="F67" s="14"/>
    </row>
    <row r="68" spans="1:6" s="15" customFormat="1" ht="21.75" customHeight="1">
      <c r="A68" s="46"/>
      <c r="B68" s="52"/>
      <c r="C68" s="52"/>
      <c r="D68" s="52"/>
      <c r="E68" s="51"/>
      <c r="F68" s="14"/>
    </row>
    <row r="69" spans="1:6" s="15" customFormat="1" ht="21.75" customHeight="1">
      <c r="A69" s="53"/>
      <c r="B69" s="54"/>
      <c r="C69" s="54"/>
      <c r="D69" s="54"/>
      <c r="E69" s="55"/>
      <c r="F69" s="14"/>
    </row>
    <row r="71" spans="1:6">
      <c r="D71" s="57">
        <f>D6+D8-D26</f>
        <v>-20280349779.78009</v>
      </c>
    </row>
    <row r="72" spans="1:6">
      <c r="D72" s="57">
        <f>D43-D71</f>
        <v>6.103515625E-5</v>
      </c>
    </row>
  </sheetData>
  <mergeCells count="4">
    <mergeCell ref="A1:E1"/>
    <mergeCell ref="A2:E2"/>
    <mergeCell ref="A4:A5"/>
    <mergeCell ref="E4:E5"/>
  </mergeCells>
  <phoneticPr fontId="2" type="noConversion"/>
  <printOptions horizontalCentered="1"/>
  <pageMargins left="0.47244094488188981" right="0.47244094488188981" top="0.78740157480314965" bottom="0.78740157480314965" header="0.39370078740157483" footer="0.31496062992125984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107年餘絀表</vt:lpstr>
      <vt:lpstr>'107年餘絀表'!Print_Area</vt:lpstr>
      <vt:lpstr>'107年餘絀表'!Print_Titles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會計決算處公務會計科林惠敏</dc:creator>
  <cp:lastModifiedBy>陳小玨</cp:lastModifiedBy>
  <cp:lastPrinted>2019-04-16T12:53:03Z</cp:lastPrinted>
  <dcterms:created xsi:type="dcterms:W3CDTF">2019-04-16T12:45:02Z</dcterms:created>
  <dcterms:modified xsi:type="dcterms:W3CDTF">2019-04-29T07:19:16Z</dcterms:modified>
</cp:coreProperties>
</file>