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8445" windowHeight="4470" tabRatio="603" activeTab="0"/>
  </bookViews>
  <sheets>
    <sheet name="投資目錄" sheetId="1" r:id="rId1"/>
  </sheets>
  <definedNames>
    <definedName name="_xlnm.Print_Area" localSheetId="0">'投資目錄'!$A$1:$D$146</definedName>
    <definedName name="_xlnm.Print_Titles" localSheetId="0">'投資目錄'!$1:$2</definedName>
  </definedNames>
  <calcPr fullCalcOnLoad="1"/>
</workbook>
</file>

<file path=xl/comments1.xml><?xml version="1.0" encoding="utf-8"?>
<comments xmlns="http://schemas.openxmlformats.org/spreadsheetml/2006/main">
  <authors>
    <author>Q103</author>
  </authors>
  <commentList>
    <comment ref="D13" authorId="0">
      <text>
        <r>
          <rPr>
            <sz val="9"/>
            <rFont val="新細明體"/>
            <family val="1"/>
          </rPr>
          <t>內政部營建署投資自來水公司其中已獲致股票部分全數移轉至經濟部餘</t>
        </r>
        <r>
          <rPr>
            <sz val="9"/>
            <rFont val="Times New Roman"/>
            <family val="1"/>
          </rPr>
          <t>171875</t>
        </r>
        <r>
          <rPr>
            <sz val="9"/>
            <rFont val="新細明體"/>
            <family val="1"/>
          </rPr>
          <t xml:space="preserve">元因尚未獲致股票但因已投資支出惟會計室帳列暫府款擬俟獲股後轉正另查自來水公司係作預收資本
</t>
        </r>
      </text>
    </comment>
  </commentList>
</comments>
</file>

<file path=xl/sharedStrings.xml><?xml version="1.0" encoding="utf-8"?>
<sst xmlns="http://schemas.openxmlformats.org/spreadsheetml/2006/main" count="189" uniqueCount="130">
  <si>
    <t>經濟部主管</t>
  </si>
  <si>
    <t>財政部主管</t>
  </si>
  <si>
    <t>交通部主管</t>
  </si>
  <si>
    <t>行政院主管</t>
  </si>
  <si>
    <t>勞工委員會主管</t>
  </si>
  <si>
    <t>衛生署主管</t>
  </si>
  <si>
    <t>合           計</t>
  </si>
  <si>
    <t>財政部主管</t>
  </si>
  <si>
    <t>教育部主管</t>
  </si>
  <si>
    <t>投資金額</t>
  </si>
  <si>
    <t>說明</t>
  </si>
  <si>
    <t>國軍退除役官兵輔導委員會主管</t>
  </si>
  <si>
    <t>內政部主管</t>
  </si>
  <si>
    <t>國防部主管</t>
  </si>
  <si>
    <t>教育部主管</t>
  </si>
  <si>
    <t>國家科學委員會主管</t>
  </si>
  <si>
    <t>新聞局主管</t>
  </si>
  <si>
    <t>法務部主管</t>
  </si>
  <si>
    <t>經濟部主管</t>
  </si>
  <si>
    <t>交通部主管</t>
  </si>
  <si>
    <t>國軍退除役官兵輔導委員會</t>
  </si>
  <si>
    <t>農業委員會主管</t>
  </si>
  <si>
    <r>
      <t xml:space="preserve">  </t>
    </r>
    <r>
      <rPr>
        <sz val="12"/>
        <rFont val="新細明體"/>
        <family val="0"/>
      </rPr>
      <t>醫療藥品基金</t>
    </r>
  </si>
  <si>
    <r>
      <t xml:space="preserve">  </t>
    </r>
    <r>
      <rPr>
        <sz val="12"/>
        <rFont val="新細明體"/>
        <family val="0"/>
      </rPr>
      <t>管制藥品管理局製藥工廠作業基金</t>
    </r>
  </si>
  <si>
    <t>人事行政局主管</t>
  </si>
  <si>
    <t>國立故宮博物院主管</t>
  </si>
  <si>
    <t>原住民族委員會主管</t>
  </si>
  <si>
    <t>農業委員會主管</t>
  </si>
  <si>
    <t>國防部主管</t>
  </si>
  <si>
    <t>合           計</t>
  </si>
  <si>
    <t xml:space="preserve">  勞工保險局</t>
  </si>
  <si>
    <t xml:space="preserve">  榮民工程股份有限公司</t>
  </si>
  <si>
    <t xml:space="preserve">  臺灣糖業股份有限公司</t>
  </si>
  <si>
    <t xml:space="preserve">  中國造船股份有限公司</t>
  </si>
  <si>
    <t xml:space="preserve">  中國石油股份有限公司</t>
  </si>
  <si>
    <t xml:space="preserve">  臺灣電力股份有限公司</t>
  </si>
  <si>
    <t xml:space="preserve">  漢翔航空工業股份有限公司</t>
  </si>
  <si>
    <t xml:space="preserve">  唐榮鐵工廠股份有限公司</t>
  </si>
  <si>
    <t xml:space="preserve">  臺灣省自來水股份有限公司</t>
  </si>
  <si>
    <t xml:space="preserve">  臺灣中興紙業股份有限公司</t>
  </si>
  <si>
    <t xml:space="preserve">  臺灣機械股份有限公司</t>
  </si>
  <si>
    <r>
      <t xml:space="preserve">  </t>
    </r>
    <r>
      <rPr>
        <sz val="12"/>
        <rFont val="新細明體"/>
        <family val="0"/>
      </rPr>
      <t>高雄硫酸錏股份有限公司</t>
    </r>
  </si>
  <si>
    <r>
      <t xml:space="preserve">  </t>
    </r>
    <r>
      <rPr>
        <sz val="12"/>
        <rFont val="新細明體"/>
        <family val="0"/>
      </rPr>
      <t>臺灣省農工企業股份有限公司</t>
    </r>
  </si>
  <si>
    <t xml:space="preserve">  臺灣銀行股份有限公司</t>
  </si>
  <si>
    <t xml:space="preserve">  臺灣土地銀行股份有限公司</t>
  </si>
  <si>
    <t xml:space="preserve">  中央信託局股份有限公司</t>
  </si>
  <si>
    <t xml:space="preserve">  合作金庫銀行股份有限公司</t>
  </si>
  <si>
    <t xml:space="preserve">  中國輸出入銀行</t>
  </si>
  <si>
    <t xml:space="preserve">  中央存款保險股份有限公司</t>
  </si>
  <si>
    <t xml:space="preserve">  財政部印刷廠</t>
  </si>
  <si>
    <t xml:space="preserve">  中華郵政股份有限公司</t>
  </si>
  <si>
    <t xml:space="preserve">  中華電信股份有限公司</t>
  </si>
  <si>
    <t xml:space="preserve">  交通部臺灣鐵路管理局</t>
  </si>
  <si>
    <t xml:space="preserve">  交通部基隆港務局</t>
  </si>
  <si>
    <t xml:space="preserve">  交通部臺中港務局</t>
  </si>
  <si>
    <t xml:space="preserve">  交通部高雄港務局</t>
  </si>
  <si>
    <t xml:space="preserve">  交通部花蓮港務局</t>
  </si>
  <si>
    <r>
      <t xml:space="preserve">  </t>
    </r>
    <r>
      <rPr>
        <sz val="12"/>
        <rFont val="新細明體"/>
        <family val="0"/>
      </rPr>
      <t>中央健康保險局</t>
    </r>
  </si>
  <si>
    <t xml:space="preserve">  中美經濟社會發展基金</t>
  </si>
  <si>
    <t xml:space="preserve">  行政院開發基金</t>
  </si>
  <si>
    <t xml:space="preserve">  營建建設基金</t>
  </si>
  <si>
    <t xml:space="preserve">  公共造產基金</t>
  </si>
  <si>
    <t xml:space="preserve">  國軍生產及服務作業基金</t>
  </si>
  <si>
    <t xml:space="preserve">  國軍官兵購置住宅貸款基金</t>
  </si>
  <si>
    <t xml:space="preserve">  國軍老舊眷村改建基金</t>
  </si>
  <si>
    <r>
      <t xml:space="preserve">  </t>
    </r>
    <r>
      <rPr>
        <sz val="12"/>
        <rFont val="新細明體"/>
        <family val="0"/>
      </rPr>
      <t>地方建設基金</t>
    </r>
  </si>
  <si>
    <t xml:space="preserve">  國立大學校院校務基金(彙總)</t>
  </si>
  <si>
    <t xml:space="preserve">  國立臺灣大學附設醫院作業基金</t>
  </si>
  <si>
    <t xml:space="preserve">  國立成功大學附設醫院作業基金</t>
  </si>
  <si>
    <t xml:space="preserve">  法務部監所作業基金</t>
  </si>
  <si>
    <t xml:space="preserve">  經濟作業基金</t>
  </si>
  <si>
    <t xml:space="preserve">  水資源作業基金</t>
  </si>
  <si>
    <t xml:space="preserve">  交通作業基金</t>
  </si>
  <si>
    <t xml:space="preserve">  國軍退除役官兵安置基金 </t>
  </si>
  <si>
    <t xml:space="preserve">  榮民醫療作業基金</t>
  </si>
  <si>
    <t xml:space="preserve">  科學工業園區管理局作業基金</t>
  </si>
  <si>
    <t xml:space="preserve">  中央公務人員購置住宅貸款基金</t>
  </si>
  <si>
    <t xml:space="preserve">  故宮文物藝術發展基金</t>
  </si>
  <si>
    <t xml:space="preserve">  原住民族綜合發展基金</t>
  </si>
  <si>
    <r>
      <t xml:space="preserve">  </t>
    </r>
    <r>
      <rPr>
        <sz val="12"/>
        <rFont val="新細明體"/>
        <family val="0"/>
      </rPr>
      <t>農業作業基金</t>
    </r>
  </si>
  <si>
    <t xml:space="preserve">  中國鋼鐵股份有限公司</t>
  </si>
  <si>
    <t xml:space="preserve">  聯華電子股份有限公司</t>
  </si>
  <si>
    <t xml:space="preserve">  中華紙漿股份有限公司</t>
  </si>
  <si>
    <t xml:space="preserve">  華擎機械工業股份有限公司</t>
  </si>
  <si>
    <t xml:space="preserve">  耀華玻璃公司管理委員會</t>
  </si>
  <si>
    <t xml:space="preserve">  中美洲銀行</t>
  </si>
  <si>
    <t xml:space="preserve">  亞洲開發銀行</t>
  </si>
  <si>
    <r>
      <t xml:space="preserve">  兆豐金融控股股份有限公司</t>
    </r>
  </si>
  <si>
    <t xml:space="preserve">  中國農民銀行股份有限公司</t>
  </si>
  <si>
    <t xml:space="preserve">  關貿網路股份有限公司</t>
  </si>
  <si>
    <t xml:space="preserve">  財金資訊股份有限公司</t>
  </si>
  <si>
    <t xml:space="preserve">  華南金融控股股份有限公司</t>
  </si>
  <si>
    <t xml:space="preserve">  彰化商業銀行股份有限公司</t>
  </si>
  <si>
    <t xml:space="preserve">  中央再保險股份有限公司</t>
  </si>
  <si>
    <t xml:space="preserve">  中華電視股份有限公司</t>
  </si>
  <si>
    <t xml:space="preserve">  陽明海運股份有限公司</t>
  </si>
  <si>
    <t xml:space="preserve">  桃園航勤股份有限公司</t>
  </si>
  <si>
    <t>福建省政府</t>
  </si>
  <si>
    <t>總           計</t>
  </si>
  <si>
    <t>單位：新臺幣元</t>
  </si>
  <si>
    <t xml:space="preserve">  臺灣菸酒股份有限公司</t>
  </si>
  <si>
    <t xml:space="preserve">  臺灣汽車客運股份有限公司</t>
  </si>
  <si>
    <t>投資事業名稱</t>
  </si>
  <si>
    <r>
      <t>股</t>
    </r>
    <r>
      <rPr>
        <sz val="12"/>
        <rFont val="Times New Roman"/>
        <family val="1"/>
      </rPr>
      <t xml:space="preserve">         </t>
    </r>
    <r>
      <rPr>
        <sz val="12"/>
        <rFont val="新細明體"/>
        <family val="0"/>
      </rPr>
      <t>數</t>
    </r>
  </si>
  <si>
    <t>…</t>
  </si>
  <si>
    <t xml:space="preserve">  臺灣中小企業銀行股份有限公司</t>
  </si>
  <si>
    <t xml:space="preserve">  臺灣肥料股份有限公司</t>
  </si>
  <si>
    <t xml:space="preserve">  臺灣工礦股份有限公司</t>
  </si>
  <si>
    <t xml:space="preserve">  臺鹽實業股份有限公司</t>
  </si>
  <si>
    <t xml:space="preserve">  臺灣航業股份有限公司</t>
  </si>
  <si>
    <t xml:space="preserve">  臺北大眾捷運股份有限公司</t>
  </si>
  <si>
    <t xml:space="preserve">  中國農民銀行股份有限公司</t>
  </si>
  <si>
    <t>行政院主管</t>
  </si>
  <si>
    <t xml:space="preserve">  中央銀行</t>
  </si>
  <si>
    <t>二、非營業特種基金部分</t>
  </si>
  <si>
    <t>三、民營企業部分</t>
  </si>
  <si>
    <t>原投資數額已全數收回，尚餘股票股利18,994,775股。</t>
  </si>
  <si>
    <t>一、國營事業部分</t>
  </si>
  <si>
    <t>二、非營業特種基金部分</t>
  </si>
  <si>
    <t>三、民營企業部分</t>
  </si>
  <si>
    <r>
      <t xml:space="preserve">  </t>
    </r>
    <r>
      <rPr>
        <sz val="12"/>
        <rFont val="新細明體"/>
        <family val="0"/>
      </rPr>
      <t>臺灣新生報業股份有限公司</t>
    </r>
  </si>
  <si>
    <r>
      <t xml:space="preserve">  </t>
    </r>
    <r>
      <rPr>
        <sz val="12"/>
        <rFont val="新細明體"/>
        <family val="0"/>
      </rPr>
      <t>臺灣電影文化事業股份有限公司</t>
    </r>
  </si>
  <si>
    <r>
      <t xml:space="preserve">  </t>
    </r>
    <r>
      <rPr>
        <sz val="12"/>
        <rFont val="新細明體"/>
        <family val="0"/>
      </rPr>
      <t>中華電視股份有限公司</t>
    </r>
  </si>
  <si>
    <t xml:space="preserve">  臺灣土地開發信託投資股份有限</t>
  </si>
  <si>
    <r>
      <t xml:space="preserve">  </t>
    </r>
    <r>
      <rPr>
        <sz val="12"/>
        <rFont val="新細明體"/>
        <family val="0"/>
      </rPr>
      <t>公司</t>
    </r>
  </si>
  <si>
    <r>
      <t xml:space="preserve">  </t>
    </r>
    <r>
      <rPr>
        <sz val="12"/>
        <rFont val="新細明體"/>
        <family val="0"/>
      </rPr>
      <t>臺北農產運銷股份有限公司</t>
    </r>
  </si>
  <si>
    <r>
      <t xml:space="preserve">  </t>
    </r>
    <r>
      <rPr>
        <sz val="12"/>
        <rFont val="新細明體"/>
        <family val="0"/>
      </rPr>
      <t>海外林業開發股份有限公司</t>
    </r>
  </si>
  <si>
    <r>
      <t xml:space="preserve">                                                                </t>
    </r>
    <r>
      <rPr>
        <b/>
        <sz val="12"/>
        <rFont val="新細明體"/>
        <family val="0"/>
      </rPr>
      <t>中華民國</t>
    </r>
    <r>
      <rPr>
        <b/>
        <sz val="12"/>
        <rFont val="Times New Roman"/>
        <family val="1"/>
      </rPr>
      <t>93</t>
    </r>
    <r>
      <rPr>
        <b/>
        <sz val="12"/>
        <rFont val="新細明體"/>
        <family val="0"/>
      </rPr>
      <t>年</t>
    </r>
    <r>
      <rPr>
        <b/>
        <sz val="12"/>
        <rFont val="Times New Roman"/>
        <family val="1"/>
      </rPr>
      <t>12</t>
    </r>
    <r>
      <rPr>
        <b/>
        <sz val="12"/>
        <rFont val="新細明體"/>
        <family val="0"/>
      </rPr>
      <t>月</t>
    </r>
    <r>
      <rPr>
        <b/>
        <sz val="12"/>
        <rFont val="Times New Roman"/>
        <family val="1"/>
      </rPr>
      <t>31</t>
    </r>
    <r>
      <rPr>
        <b/>
        <sz val="12"/>
        <rFont val="新細明體"/>
        <family val="0"/>
      </rPr>
      <t>日</t>
    </r>
  </si>
  <si>
    <t>一、國營事業部分</t>
  </si>
  <si>
    <t xml:space="preserve">  第一金融控股股份有限公司</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</si>
</sst>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
    <numFmt numFmtId="179" formatCode="0.00_ "/>
    <numFmt numFmtId="180" formatCode="0.0%"/>
    <numFmt numFmtId="181" formatCode="0.000%"/>
    <numFmt numFmtId="182" formatCode="_(* #,##0.00_);_(&quot;–&quot;* #,##0.00_);_(* &quot;…&quot;_);_(@_)"/>
    <numFmt numFmtId="183" formatCode="#,##0.00;[Red]\-#,##0.00;&quot;…&quot;"/>
    <numFmt numFmtId="184" formatCode="0.00_);[Red]\(0.00\)"/>
    <numFmt numFmtId="185" formatCode="#,##0;[Red]\-#,##0;&quot;…&quot;"/>
    <numFmt numFmtId="186" formatCode="#,##0.00\ ;[Red]\-#,##0.00\ ;&quot;… &quot;"/>
    <numFmt numFmtId="187" formatCode="0."/>
    <numFmt numFmtId="188" formatCode="_-* #,##0.0_-;\-* #,##0.0_-;_-* &quot;-&quot;??_-;_-@_-"/>
    <numFmt numFmtId="189" formatCode="#,##0.00;\-#,##0.00;&quot;…&quot;"/>
    <numFmt numFmtId="190" formatCode="_-* #,##0_-;\-* #,##0_-;_-* &quot;-&quot;??_-;_-@_-"/>
    <numFmt numFmtId="191" formatCode="#,##0;\-#,##0;&quot;…&quot;"/>
    <numFmt numFmtId="192" formatCode="#,##0.00_);[Red]\(#,##0.00\)"/>
    <numFmt numFmtId="193" formatCode="#,##0_);[Red]\(#,##0\)"/>
    <numFmt numFmtId="194" formatCode="_(* #,##0.00_);_(&quot;–&quot;* #,##0.00_);_(* &quot;&quot;_);_(@_)"/>
  </numFmts>
  <fonts count="20">
    <font>
      <sz val="12"/>
      <name val="新細明體"/>
      <family val="0"/>
    </font>
    <font>
      <b/>
      <sz val="12"/>
      <name val="新細明體"/>
      <family val="0"/>
    </font>
    <font>
      <i/>
      <sz val="12"/>
      <name val="新細明體"/>
      <family val="1"/>
    </font>
    <font>
      <b/>
      <i/>
      <sz val="12"/>
      <name val="新細明體"/>
      <family val="1"/>
    </font>
    <font>
      <sz val="12"/>
      <name val="Times New Roman"/>
      <family val="1"/>
    </font>
    <font>
      <b/>
      <sz val="12"/>
      <name val="Times New Roman"/>
      <family val="1"/>
    </font>
    <font>
      <b/>
      <sz val="14"/>
      <name val="標楷體"/>
      <family val="4"/>
    </font>
    <font>
      <sz val="9"/>
      <name val="新細明體"/>
      <family val="1"/>
    </font>
    <font>
      <sz val="12"/>
      <name val="細明體"/>
      <family val="3"/>
    </font>
    <font>
      <sz val="9"/>
      <name val="細明體"/>
      <family val="3"/>
    </font>
    <font>
      <u val="single"/>
      <sz val="12"/>
      <color indexed="12"/>
      <name val="新細明體"/>
      <family val="1"/>
    </font>
    <font>
      <u val="single"/>
      <sz val="12"/>
      <color indexed="36"/>
      <name val="新細明體"/>
      <family val="1"/>
    </font>
    <font>
      <b/>
      <sz val="12"/>
      <color indexed="10"/>
      <name val="Times New Roman"/>
      <family val="1"/>
    </font>
    <font>
      <sz val="12"/>
      <color indexed="10"/>
      <name val="Times New Roman"/>
      <family val="1"/>
    </font>
    <font>
      <b/>
      <sz val="9"/>
      <color indexed="10"/>
      <name val="Times New Roman"/>
      <family val="1"/>
    </font>
    <font>
      <sz val="10"/>
      <color indexed="16"/>
      <name val="華康行書體"/>
      <family val="3"/>
    </font>
    <font>
      <b/>
      <sz val="12"/>
      <name val="細明體"/>
      <family val="3"/>
    </font>
    <font>
      <sz val="7"/>
      <name val="新細明體"/>
      <family val="1"/>
    </font>
    <font>
      <sz val="9"/>
      <name val="Times New Roman"/>
      <family val="1"/>
    </font>
    <font>
      <b/>
      <sz val="8"/>
      <name val="新細明體"/>
      <family val="2"/>
    </font>
  </fonts>
  <fills count="2">
    <fill>
      <patternFill/>
    </fill>
    <fill>
      <patternFill patternType="gray125"/>
    </fill>
  </fills>
  <borders count="10">
    <border>
      <left/>
      <right/>
      <top/>
      <bottom/>
      <diagonal/>
    </border>
    <border>
      <left style="thin"/>
      <right style="thin"/>
      <top>
        <color indexed="63"/>
      </top>
      <bottom>
        <color indexed="63"/>
      </bottom>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4" fillId="0" borderId="0" xfId="0" applyFont="1" applyAlignment="1">
      <alignment vertical="center"/>
    </xf>
    <xf numFmtId="183" fontId="5" fillId="0" borderId="0" xfId="0" applyNumberFormat="1" applyFont="1" applyBorder="1" applyAlignment="1">
      <alignment horizontal="right"/>
    </xf>
    <xf numFmtId="183" fontId="4" fillId="0" borderId="0" xfId="0" applyNumberFormat="1" applyFont="1" applyBorder="1" applyAlignment="1">
      <alignment horizontal="right"/>
    </xf>
    <xf numFmtId="183" fontId="4" fillId="0" borderId="1" xfId="0" applyNumberFormat="1" applyFont="1" applyBorder="1" applyAlignment="1">
      <alignment horizontal="right"/>
    </xf>
    <xf numFmtId="0" fontId="0" fillId="0" borderId="2" xfId="0" applyBorder="1" applyAlignment="1">
      <alignment horizontal="distributed" vertical="center"/>
    </xf>
    <xf numFmtId="183" fontId="4" fillId="0" borderId="0" xfId="0" applyNumberFormat="1" applyFont="1" applyBorder="1" applyAlignment="1">
      <alignment horizontal="right" vertical="center"/>
    </xf>
    <xf numFmtId="0" fontId="0" fillId="0" borderId="0" xfId="0" applyAlignment="1">
      <alignment horizontal="right"/>
    </xf>
    <xf numFmtId="183" fontId="12" fillId="0" borderId="0" xfId="0" applyNumberFormat="1" applyFont="1" applyBorder="1" applyAlignment="1">
      <alignment horizontal="right"/>
    </xf>
    <xf numFmtId="0" fontId="12" fillId="0" borderId="0" xfId="0" applyFont="1" applyAlignment="1">
      <alignment/>
    </xf>
    <xf numFmtId="183" fontId="13" fillId="0" borderId="0" xfId="0" applyNumberFormat="1" applyFont="1" applyBorder="1" applyAlignment="1">
      <alignment horizontal="right"/>
    </xf>
    <xf numFmtId="0" fontId="13" fillId="0" borderId="0" xfId="0" applyFont="1" applyAlignment="1">
      <alignment/>
    </xf>
    <xf numFmtId="0" fontId="13" fillId="0" borderId="0" xfId="0" applyFont="1" applyFill="1" applyAlignment="1">
      <alignment/>
    </xf>
    <xf numFmtId="0" fontId="13" fillId="0" borderId="0" xfId="0" applyFont="1" applyAlignment="1">
      <alignment vertical="center"/>
    </xf>
    <xf numFmtId="183" fontId="13" fillId="0" borderId="3" xfId="0" applyNumberFormat="1" applyFont="1" applyBorder="1" applyAlignment="1">
      <alignment horizontal="right"/>
    </xf>
    <xf numFmtId="0" fontId="14" fillId="0" borderId="0" xfId="0" applyFont="1" applyAlignment="1">
      <alignment/>
    </xf>
    <xf numFmtId="41" fontId="0" fillId="0" borderId="4" xfId="0" applyNumberFormat="1" applyBorder="1" applyAlignment="1">
      <alignment horizontal="distributed" vertical="center"/>
    </xf>
    <xf numFmtId="41" fontId="4" fillId="0" borderId="0" xfId="0" applyNumberFormat="1" applyFont="1" applyAlignment="1">
      <alignment/>
    </xf>
    <xf numFmtId="183" fontId="8" fillId="0" borderId="0" xfId="0" applyNumberFormat="1" applyFont="1" applyBorder="1" applyAlignment="1">
      <alignment horizontal="right"/>
    </xf>
    <xf numFmtId="183" fontId="5" fillId="0" borderId="1" xfId="0" applyNumberFormat="1" applyFont="1" applyBorder="1" applyAlignment="1">
      <alignment horizontal="right"/>
    </xf>
    <xf numFmtId="0" fontId="5" fillId="0" borderId="0" xfId="0" applyFont="1" applyAlignment="1">
      <alignment/>
    </xf>
    <xf numFmtId="183" fontId="12" fillId="0" borderId="0" xfId="0" applyNumberFormat="1" applyFont="1" applyFill="1" applyBorder="1" applyAlignment="1">
      <alignment horizontal="right"/>
    </xf>
    <xf numFmtId="183" fontId="13" fillId="0" borderId="0" xfId="0" applyNumberFormat="1" applyFont="1" applyFill="1" applyBorder="1" applyAlignment="1">
      <alignment horizontal="right"/>
    </xf>
    <xf numFmtId="192" fontId="4" fillId="0" borderId="1" xfId="0" applyNumberFormat="1" applyFont="1" applyBorder="1" applyAlignment="1">
      <alignment horizontal="right"/>
    </xf>
    <xf numFmtId="183" fontId="5" fillId="0" borderId="5" xfId="0" applyNumberFormat="1" applyFont="1" applyBorder="1" applyAlignment="1">
      <alignment horizontal="right"/>
    </xf>
    <xf numFmtId="183" fontId="12" fillId="0" borderId="6" xfId="0" applyNumberFormat="1" applyFont="1" applyBorder="1" applyAlignment="1">
      <alignment horizontal="right"/>
    </xf>
    <xf numFmtId="183" fontId="4" fillId="0" borderId="5" xfId="0" applyNumberFormat="1" applyFont="1" applyBorder="1" applyAlignment="1">
      <alignment horizontal="right"/>
    </xf>
    <xf numFmtId="0" fontId="4" fillId="0" borderId="0" xfId="0" applyFont="1" applyBorder="1" applyAlignment="1">
      <alignment/>
    </xf>
    <xf numFmtId="41" fontId="4" fillId="0" borderId="1" xfId="0" applyNumberFormat="1" applyFont="1" applyBorder="1" applyAlignment="1">
      <alignment/>
    </xf>
    <xf numFmtId="43" fontId="5" fillId="0" borderId="1" xfId="0" applyNumberFormat="1" applyFont="1" applyBorder="1" applyAlignment="1">
      <alignment horizontal="right"/>
    </xf>
    <xf numFmtId="43" fontId="4" fillId="0" borderId="1" xfId="0" applyNumberFormat="1" applyFont="1" applyBorder="1" applyAlignment="1">
      <alignment horizontal="right"/>
    </xf>
    <xf numFmtId="43" fontId="4" fillId="0" borderId="5" xfId="0" applyNumberFormat="1" applyFont="1" applyBorder="1" applyAlignment="1">
      <alignment horizontal="right"/>
    </xf>
    <xf numFmtId="43" fontId="4" fillId="0" borderId="1" xfId="0" applyNumberFormat="1" applyFont="1" applyBorder="1" applyAlignment="1">
      <alignment/>
    </xf>
    <xf numFmtId="41" fontId="0" fillId="0" borderId="4" xfId="0" applyNumberFormat="1" applyBorder="1" applyAlignment="1">
      <alignment horizontal="center" vertical="center"/>
    </xf>
    <xf numFmtId="41" fontId="0" fillId="0" borderId="1" xfId="0" applyNumberFormat="1" applyBorder="1" applyAlignment="1">
      <alignment horizontal="distributed" vertical="center"/>
    </xf>
    <xf numFmtId="41" fontId="0" fillId="0" borderId="1" xfId="0" applyNumberFormat="1" applyBorder="1" applyAlignment="1">
      <alignment horizontal="center" vertical="center"/>
    </xf>
    <xf numFmtId="0" fontId="0" fillId="0" borderId="0" xfId="0" applyBorder="1" applyAlignment="1">
      <alignment horizontal="distributed" vertical="center"/>
    </xf>
    <xf numFmtId="0" fontId="5" fillId="0" borderId="0" xfId="0" applyFont="1" applyAlignment="1">
      <alignment horizontal="left"/>
    </xf>
    <xf numFmtId="41" fontId="5" fillId="0" borderId="1" xfId="0" applyNumberFormat="1" applyFont="1" applyBorder="1" applyAlignment="1">
      <alignment horizontal="right"/>
    </xf>
    <xf numFmtId="41" fontId="4" fillId="0" borderId="1" xfId="0" applyNumberFormat="1" applyFont="1" applyBorder="1" applyAlignment="1">
      <alignment horizontal="right"/>
    </xf>
    <xf numFmtId="41" fontId="4" fillId="0" borderId="1" xfId="0" applyNumberFormat="1" applyFont="1" applyBorder="1" applyAlignment="1">
      <alignment horizontal="right" vertical="center"/>
    </xf>
    <xf numFmtId="183" fontId="5" fillId="0" borderId="0" xfId="0" applyNumberFormat="1" applyFont="1" applyFill="1" applyBorder="1" applyAlignment="1">
      <alignment horizontal="right"/>
    </xf>
    <xf numFmtId="41" fontId="4" fillId="0" borderId="5" xfId="0" applyNumberFormat="1" applyFont="1" applyBorder="1" applyAlignment="1">
      <alignment horizontal="right"/>
    </xf>
    <xf numFmtId="41" fontId="5" fillId="0" borderId="5" xfId="0" applyNumberFormat="1" applyFont="1" applyBorder="1" applyAlignment="1">
      <alignment horizontal="right"/>
    </xf>
    <xf numFmtId="0" fontId="4" fillId="0" borderId="3" xfId="0" applyFont="1" applyBorder="1" applyAlignment="1">
      <alignment/>
    </xf>
    <xf numFmtId="43" fontId="5" fillId="0" borderId="5" xfId="0" applyNumberFormat="1" applyFont="1" applyBorder="1" applyAlignment="1">
      <alignment/>
    </xf>
    <xf numFmtId="0" fontId="0" fillId="0" borderId="7" xfId="0" applyBorder="1" applyAlignment="1">
      <alignment horizontal="distributed" vertical="center" wrapText="1"/>
    </xf>
    <xf numFmtId="0" fontId="6" fillId="0" borderId="8" xfId="0" applyFont="1" applyBorder="1" applyAlignment="1">
      <alignment horizontal="left" wrapText="1"/>
    </xf>
    <xf numFmtId="0" fontId="0" fillId="0" borderId="8" xfId="0" applyFont="1" applyBorder="1" applyAlignment="1">
      <alignment horizontal="left" wrapText="1" indent="1"/>
    </xf>
    <xf numFmtId="0" fontId="0" fillId="0" borderId="8" xfId="0" applyFont="1" applyBorder="1" applyAlignment="1">
      <alignment horizontal="left" vertical="center" wrapText="1" indent="1"/>
    </xf>
    <xf numFmtId="0" fontId="0" fillId="0" borderId="9" xfId="0" applyFont="1" applyBorder="1" applyAlignment="1">
      <alignment horizontal="left" wrapText="1" indent="1"/>
    </xf>
    <xf numFmtId="0" fontId="6" fillId="0" borderId="8" xfId="0" applyFont="1" applyBorder="1" applyAlignment="1">
      <alignment horizontal="center" wrapText="1"/>
    </xf>
    <xf numFmtId="0" fontId="6" fillId="0" borderId="9" xfId="0" applyFont="1" applyBorder="1" applyAlignment="1">
      <alignment horizontal="center" wrapText="1"/>
    </xf>
    <xf numFmtId="0" fontId="4" fillId="0" borderId="8" xfId="0" applyFont="1" applyBorder="1" applyAlignment="1">
      <alignment horizontal="left" wrapText="1" indent="1"/>
    </xf>
    <xf numFmtId="0" fontId="4" fillId="0" borderId="8" xfId="0" applyFont="1" applyBorder="1" applyAlignment="1">
      <alignment wrapText="1"/>
    </xf>
    <xf numFmtId="0" fontId="4" fillId="0" borderId="0" xfId="0" applyFont="1" applyAlignment="1">
      <alignment wrapText="1"/>
    </xf>
    <xf numFmtId="41" fontId="0" fillId="0" borderId="0" xfId="0" applyNumberFormat="1" applyAlignment="1">
      <alignment/>
    </xf>
    <xf numFmtId="0" fontId="4" fillId="0" borderId="0" xfId="0" applyFont="1" applyAlignment="1">
      <alignment/>
    </xf>
    <xf numFmtId="41" fontId="5" fillId="0" borderId="1" xfId="0" applyNumberFormat="1" applyFont="1" applyFill="1" applyBorder="1" applyAlignment="1">
      <alignment horizontal="right"/>
    </xf>
    <xf numFmtId="0" fontId="6" fillId="0" borderId="8" xfId="0" applyFont="1" applyBorder="1" applyAlignment="1">
      <alignment wrapText="1"/>
    </xf>
    <xf numFmtId="0" fontId="1" fillId="0" borderId="8" xfId="0" applyFont="1" applyBorder="1" applyAlignment="1">
      <alignment wrapText="1"/>
    </xf>
    <xf numFmtId="0" fontId="16" fillId="0" borderId="8" xfId="0" applyFont="1" applyBorder="1" applyAlignment="1">
      <alignment wrapText="1"/>
    </xf>
    <xf numFmtId="49" fontId="6" fillId="0" borderId="8" xfId="0" applyNumberFormat="1" applyFont="1" applyBorder="1" applyAlignment="1">
      <alignment horizontal="left" wrapText="1"/>
    </xf>
    <xf numFmtId="0" fontId="17" fillId="0" borderId="0" xfId="0" applyFont="1" applyAlignment="1">
      <alignment vertical="center" wrapText="1"/>
    </xf>
    <xf numFmtId="192" fontId="0" fillId="0" borderId="5" xfId="0" applyNumberFormat="1" applyFont="1" applyBorder="1" applyAlignment="1">
      <alignment/>
    </xf>
    <xf numFmtId="0" fontId="4" fillId="0" borderId="9" xfId="0" applyFont="1" applyBorder="1" applyAlignment="1">
      <alignment horizontal="left" wrapText="1" indent="1"/>
    </xf>
    <xf numFmtId="41" fontId="5" fillId="0" borderId="5" xfId="0" applyNumberFormat="1" applyFont="1" applyBorder="1" applyAlignment="1">
      <alignment/>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1143000</xdr:colOff>
      <xdr:row>0</xdr:row>
      <xdr:rowOff>19050</xdr:rowOff>
    </xdr:from>
    <xdr:to>
      <xdr:col>4</xdr:col>
      <xdr:colOff>0</xdr:colOff>
      <xdr:row>1</xdr:row>
      <xdr:rowOff>0</xdr:rowOff>
    </xdr:to>
    <xdr:sp>
      <xdr:nvSpPr>
        <xdr:cNvPr id="1" name="文字 1"/>
        <xdr:cNvSpPr txBox="1">
          <a:spLocks noChangeArrowheads="1"/>
        </xdr:cNvSpPr>
      </xdr:nvSpPr>
      <xdr:spPr>
        <a:xfrm>
          <a:off x="7019925" y="19050"/>
          <a:ext cx="0" cy="266700"/>
        </a:xfrm>
        <a:prstGeom prst="rect">
          <a:avLst/>
        </a:prstGeom>
        <a:solidFill>
          <a:srgbClr val="FFFFFF"/>
        </a:solidFill>
        <a:ln w="1" cmpd="sng">
          <a:noFill/>
        </a:ln>
      </xdr:spPr>
      <xdr:txBody>
        <a:bodyPr vertOverflow="clip" wrap="square"/>
        <a:p>
          <a:pPr algn="l">
            <a:defRPr/>
          </a:pPr>
          <a:r>
            <a:rPr lang="en-US" cap="none" sz="1200" b="0" i="0" u="none" baseline="0">
              <a:latin typeface="新細明體"/>
              <a:ea typeface="新細明體"/>
              <a:cs typeface="新細明體"/>
            </a:rPr>
            <a:t>單位：新臺幣元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7"/>
  <sheetViews>
    <sheetView tabSelected="1" zoomScale="75" zoomScaleNormal="75" zoomScaleSheetLayoutView="75" workbookViewId="0" topLeftCell="A1">
      <pane ySplit="2" topLeftCell="BM3" activePane="bottomLeft" state="frozen"/>
      <selection pane="topLeft" activeCell="A1" sqref="A1"/>
      <selection pane="bottomLeft" activeCell="B3" sqref="B3"/>
    </sheetView>
  </sheetViews>
  <sheetFormatPr defaultColWidth="9.00390625" defaultRowHeight="22.5" customHeight="1"/>
  <cols>
    <col min="1" max="1" width="37.00390625" style="56" customWidth="1"/>
    <col min="2" max="2" width="21.375" style="18" customWidth="1"/>
    <col min="3" max="3" width="18.75390625" style="18" customWidth="1"/>
    <col min="4" max="4" width="15.00390625" style="1" customWidth="1"/>
    <col min="5" max="16384" width="9.00390625" style="1" customWidth="1"/>
  </cols>
  <sheetData>
    <row r="1" spans="1:4" s="58" customFormat="1" ht="22.5" customHeight="1" thickBot="1">
      <c r="A1" s="38" t="s">
        <v>127</v>
      </c>
      <c r="B1" s="57"/>
      <c r="C1" s="57"/>
      <c r="D1" s="8" t="s">
        <v>99</v>
      </c>
    </row>
    <row r="2" spans="1:4" s="2" customFormat="1" ht="22.5" customHeight="1">
      <c r="A2" s="47" t="s">
        <v>102</v>
      </c>
      <c r="B2" s="17" t="s">
        <v>9</v>
      </c>
      <c r="C2" s="34" t="s">
        <v>103</v>
      </c>
      <c r="D2" s="6" t="s">
        <v>10</v>
      </c>
    </row>
    <row r="3" spans="1:4" s="2" customFormat="1" ht="22.5" customHeight="1">
      <c r="A3" s="48" t="s">
        <v>117</v>
      </c>
      <c r="B3" s="35"/>
      <c r="C3" s="36"/>
      <c r="D3" s="37"/>
    </row>
    <row r="4" spans="1:4" s="10" customFormat="1" ht="22.5" customHeight="1">
      <c r="A4" s="48" t="s">
        <v>112</v>
      </c>
      <c r="B4" s="20">
        <f>SUM(B5)</f>
        <v>80000000000</v>
      </c>
      <c r="C4" s="39" t="s">
        <v>104</v>
      </c>
      <c r="D4" s="9"/>
    </row>
    <row r="5" spans="1:4" s="12" customFormat="1" ht="22.5" customHeight="1">
      <c r="A5" s="49" t="s">
        <v>113</v>
      </c>
      <c r="B5" s="5">
        <v>80000000000</v>
      </c>
      <c r="C5" s="40" t="s">
        <v>104</v>
      </c>
      <c r="D5" s="11"/>
    </row>
    <row r="6" spans="1:4" s="10" customFormat="1" ht="22.5" customHeight="1">
      <c r="A6" s="48" t="s">
        <v>0</v>
      </c>
      <c r="B6" s="20">
        <f>SUM(B7:B17)</f>
        <v>636179720250</v>
      </c>
      <c r="C6" s="39">
        <f>SUM(C7:C17)</f>
        <v>54106899564</v>
      </c>
      <c r="D6" s="22"/>
    </row>
    <row r="7" spans="1:4" s="12" customFormat="1" ht="22.5" customHeight="1">
      <c r="A7" s="49" t="s">
        <v>32</v>
      </c>
      <c r="B7" s="5">
        <v>67434634880</v>
      </c>
      <c r="C7" s="40">
        <v>6743463488</v>
      </c>
      <c r="D7" s="11"/>
    </row>
    <row r="8" spans="1:4" s="12" customFormat="1" ht="22.5" customHeight="1">
      <c r="A8" s="49" t="s">
        <v>33</v>
      </c>
      <c r="B8" s="5">
        <v>10340183920</v>
      </c>
      <c r="C8" s="40">
        <v>1034018392</v>
      </c>
      <c r="D8" s="11"/>
    </row>
    <row r="9" spans="1:4" s="12" customFormat="1" ht="22.5" customHeight="1">
      <c r="A9" s="49" t="s">
        <v>34</v>
      </c>
      <c r="B9" s="5">
        <v>130100000000</v>
      </c>
      <c r="C9" s="40">
        <v>13010000000</v>
      </c>
      <c r="D9" s="11"/>
    </row>
    <row r="10" spans="1:4" s="12" customFormat="1" ht="22.5" customHeight="1">
      <c r="A10" s="49" t="s">
        <v>35</v>
      </c>
      <c r="B10" s="5">
        <v>310316539130</v>
      </c>
      <c r="C10" s="40">
        <v>31031653913</v>
      </c>
      <c r="D10" s="11"/>
    </row>
    <row r="11" spans="1:4" s="12" customFormat="1" ht="22.5" customHeight="1">
      <c r="A11" s="49" t="s">
        <v>36</v>
      </c>
      <c r="B11" s="5">
        <v>9055913500</v>
      </c>
      <c r="C11" s="40">
        <v>905591350</v>
      </c>
      <c r="D11" s="11"/>
    </row>
    <row r="12" spans="1:4" s="12" customFormat="1" ht="22.5" customHeight="1">
      <c r="A12" s="49" t="s">
        <v>37</v>
      </c>
      <c r="B12" s="5">
        <v>932137850</v>
      </c>
      <c r="C12" s="40">
        <v>93213785</v>
      </c>
      <c r="D12" s="11"/>
    </row>
    <row r="13" spans="1:4" s="12" customFormat="1" ht="22.5" customHeight="1">
      <c r="A13" s="49" t="s">
        <v>38</v>
      </c>
      <c r="B13" s="5">
        <v>96071439000</v>
      </c>
      <c r="C13" s="40">
        <v>96071439</v>
      </c>
      <c r="D13" s="11"/>
    </row>
    <row r="14" spans="1:4" s="12" customFormat="1" ht="22.5" customHeight="1">
      <c r="A14" s="49" t="s">
        <v>40</v>
      </c>
      <c r="B14" s="5">
        <v>6294746690</v>
      </c>
      <c r="C14" s="40">
        <v>629474669</v>
      </c>
      <c r="D14" s="23"/>
    </row>
    <row r="15" spans="1:4" s="12" customFormat="1" ht="22.5" customHeight="1">
      <c r="A15" s="49" t="s">
        <v>39</v>
      </c>
      <c r="B15" s="5">
        <v>2346834840</v>
      </c>
      <c r="C15" s="40">
        <v>234683484</v>
      </c>
      <c r="D15" s="11"/>
    </row>
    <row r="16" spans="1:4" s="13" customFormat="1" ht="22.5" customHeight="1">
      <c r="A16" s="49" t="s">
        <v>41</v>
      </c>
      <c r="B16" s="5">
        <v>268684240</v>
      </c>
      <c r="C16" s="40">
        <v>26868424</v>
      </c>
      <c r="D16" s="11"/>
    </row>
    <row r="17" spans="1:4" s="12" customFormat="1" ht="22.5" customHeight="1">
      <c r="A17" s="49" t="s">
        <v>42</v>
      </c>
      <c r="B17" s="5">
        <v>3018606200</v>
      </c>
      <c r="C17" s="40">
        <v>301860620</v>
      </c>
      <c r="D17" s="11"/>
    </row>
    <row r="18" spans="1:4" s="10" customFormat="1" ht="22.5" customHeight="1">
      <c r="A18" s="48" t="s">
        <v>1</v>
      </c>
      <c r="B18" s="20">
        <f>SUM(B19:B26)</f>
        <v>150434201300</v>
      </c>
      <c r="C18" s="39">
        <f>SUM(C19:C26)</f>
        <v>13833420130</v>
      </c>
      <c r="D18" s="9"/>
    </row>
    <row r="19" spans="1:4" s="12" customFormat="1" ht="22.5" customHeight="1">
      <c r="A19" s="49" t="s">
        <v>47</v>
      </c>
      <c r="B19" s="5">
        <v>12000000000</v>
      </c>
      <c r="C19" s="40" t="s">
        <v>104</v>
      </c>
      <c r="D19" s="19"/>
    </row>
    <row r="20" spans="1:4" s="10" customFormat="1" ht="22.5" customHeight="1">
      <c r="A20" s="49" t="s">
        <v>45</v>
      </c>
      <c r="B20" s="5">
        <v>10000000000</v>
      </c>
      <c r="C20" s="40">
        <v>1000000000</v>
      </c>
      <c r="D20" s="3"/>
    </row>
    <row r="21" spans="1:4" s="14" customFormat="1" ht="22.5" customHeight="1">
      <c r="A21" s="49" t="s">
        <v>48</v>
      </c>
      <c r="B21" s="5">
        <v>5095219000</v>
      </c>
      <c r="C21" s="40">
        <v>509521900</v>
      </c>
      <c r="D21" s="4"/>
    </row>
    <row r="22" spans="1:4" s="10" customFormat="1" ht="22.5" customHeight="1">
      <c r="A22" s="49" t="s">
        <v>43</v>
      </c>
      <c r="B22" s="5">
        <v>48000000000</v>
      </c>
      <c r="C22" s="40">
        <v>4800000000</v>
      </c>
      <c r="D22" s="3"/>
    </row>
    <row r="23" spans="1:4" s="10" customFormat="1" ht="22.5" customHeight="1">
      <c r="A23" s="49" t="s">
        <v>44</v>
      </c>
      <c r="B23" s="5">
        <v>25000000000</v>
      </c>
      <c r="C23" s="40">
        <v>2500000000</v>
      </c>
      <c r="D23" s="3"/>
    </row>
    <row r="24" spans="1:4" s="10" customFormat="1" ht="22.5" customHeight="1">
      <c r="A24" s="49" t="s">
        <v>46</v>
      </c>
      <c r="B24" s="5">
        <v>15238982300</v>
      </c>
      <c r="C24" s="40">
        <v>1523898230</v>
      </c>
      <c r="D24" s="3"/>
    </row>
    <row r="25" spans="1:4" s="14" customFormat="1" ht="22.5" customHeight="1">
      <c r="A25" s="49" t="s">
        <v>49</v>
      </c>
      <c r="B25" s="5">
        <v>100000000</v>
      </c>
      <c r="C25" s="40" t="s">
        <v>104</v>
      </c>
      <c r="D25" s="7"/>
    </row>
    <row r="26" spans="1:4" s="14" customFormat="1" ht="22.5" customHeight="1">
      <c r="A26" s="49" t="s">
        <v>100</v>
      </c>
      <c r="B26" s="5">
        <v>35000000000</v>
      </c>
      <c r="C26" s="40">
        <v>3500000000</v>
      </c>
      <c r="D26" s="7"/>
    </row>
    <row r="27" spans="1:4" s="10" customFormat="1" ht="22.5" customHeight="1">
      <c r="A27" s="48" t="s">
        <v>2</v>
      </c>
      <c r="B27" s="20">
        <f>SUM(B28:B35)</f>
        <v>303977622986.20996</v>
      </c>
      <c r="C27" s="39">
        <f>SUM(C28:C35)</f>
        <v>11384517941</v>
      </c>
      <c r="D27" s="26"/>
    </row>
    <row r="28" spans="1:4" s="12" customFormat="1" ht="22.5" customHeight="1">
      <c r="A28" s="49" t="s">
        <v>50</v>
      </c>
      <c r="B28" s="5">
        <v>40000000000</v>
      </c>
      <c r="C28" s="40">
        <v>4000000000</v>
      </c>
      <c r="D28" s="11"/>
    </row>
    <row r="29" spans="1:4" s="12" customFormat="1" ht="22.5" customHeight="1">
      <c r="A29" s="49" t="s">
        <v>51</v>
      </c>
      <c r="B29" s="5">
        <v>62599735410</v>
      </c>
      <c r="C29" s="40">
        <v>6259973541</v>
      </c>
      <c r="D29" s="11"/>
    </row>
    <row r="30" spans="1:4" s="12" customFormat="1" ht="22.5" customHeight="1" thickBot="1">
      <c r="A30" s="51" t="s">
        <v>52</v>
      </c>
      <c r="B30" s="27">
        <v>72600946555.5</v>
      </c>
      <c r="C30" s="43" t="s">
        <v>104</v>
      </c>
      <c r="D30" s="15"/>
    </row>
    <row r="31" spans="1:4" s="12" customFormat="1" ht="22.5" customHeight="1">
      <c r="A31" s="49" t="s">
        <v>53</v>
      </c>
      <c r="B31" s="5">
        <v>26192540551.17</v>
      </c>
      <c r="C31" s="40" t="s">
        <v>104</v>
      </c>
      <c r="D31" s="11"/>
    </row>
    <row r="32" spans="1:4" s="12" customFormat="1" ht="22.5" customHeight="1">
      <c r="A32" s="49" t="s">
        <v>54</v>
      </c>
      <c r="B32" s="5">
        <v>33943395783.77</v>
      </c>
      <c r="C32" s="40" t="s">
        <v>104</v>
      </c>
      <c r="D32" s="11"/>
    </row>
    <row r="33" spans="1:4" s="12" customFormat="1" ht="22.5" customHeight="1">
      <c r="A33" s="49" t="s">
        <v>55</v>
      </c>
      <c r="B33" s="5">
        <v>48216343388.85</v>
      </c>
      <c r="C33" s="40" t="s">
        <v>104</v>
      </c>
      <c r="D33" s="11"/>
    </row>
    <row r="34" spans="1:4" s="12" customFormat="1" ht="22.5" customHeight="1">
      <c r="A34" s="49" t="s">
        <v>56</v>
      </c>
      <c r="B34" s="5">
        <v>9179217296.92</v>
      </c>
      <c r="C34" s="40" t="s">
        <v>104</v>
      </c>
      <c r="D34" s="11"/>
    </row>
    <row r="35" spans="1:4" s="12" customFormat="1" ht="22.5" customHeight="1">
      <c r="A35" s="49" t="s">
        <v>101</v>
      </c>
      <c r="B35" s="5">
        <v>11245444000</v>
      </c>
      <c r="C35" s="40">
        <v>1124544400</v>
      </c>
      <c r="D35" s="11"/>
    </row>
    <row r="36" spans="1:4" s="16" customFormat="1" ht="22.5" customHeight="1">
      <c r="A36" s="48" t="s">
        <v>11</v>
      </c>
      <c r="B36" s="20">
        <f>SUM(B37)</f>
        <v>3508239890</v>
      </c>
      <c r="C36" s="39">
        <f>SUM(C37)</f>
        <v>350823989</v>
      </c>
      <c r="D36" s="9"/>
    </row>
    <row r="37" spans="1:4" s="12" customFormat="1" ht="22.5" customHeight="1">
      <c r="A37" s="49" t="s">
        <v>31</v>
      </c>
      <c r="B37" s="5">
        <v>3508239890</v>
      </c>
      <c r="C37" s="40">
        <v>350823989</v>
      </c>
      <c r="D37" s="11"/>
    </row>
    <row r="38" spans="1:4" s="10" customFormat="1" ht="22.5" customHeight="1">
      <c r="A38" s="48" t="s">
        <v>4</v>
      </c>
      <c r="B38" s="20">
        <f>SUM(B39)</f>
        <v>1372786714.52</v>
      </c>
      <c r="C38" s="39" t="s">
        <v>104</v>
      </c>
      <c r="D38" s="9"/>
    </row>
    <row r="39" spans="1:4" s="12" customFormat="1" ht="22.5" customHeight="1">
      <c r="A39" s="49" t="s">
        <v>30</v>
      </c>
      <c r="B39" s="5">
        <v>1372786714.52</v>
      </c>
      <c r="C39" s="40" t="s">
        <v>104</v>
      </c>
      <c r="D39" s="11"/>
    </row>
    <row r="40" spans="1:4" s="10" customFormat="1" ht="22.5" customHeight="1">
      <c r="A40" s="48" t="s">
        <v>5</v>
      </c>
      <c r="B40" s="20">
        <f>SUM(B41)</f>
        <v>8716517000</v>
      </c>
      <c r="C40" s="39" t="s">
        <v>104</v>
      </c>
      <c r="D40" s="9"/>
    </row>
    <row r="41" spans="1:4" s="12" customFormat="1" ht="22.5" customHeight="1">
      <c r="A41" s="49" t="s">
        <v>57</v>
      </c>
      <c r="B41" s="5">
        <v>8716517000</v>
      </c>
      <c r="C41" s="40" t="s">
        <v>104</v>
      </c>
      <c r="D41" s="11"/>
    </row>
    <row r="42" spans="1:4" s="12" customFormat="1" ht="22.5" customHeight="1">
      <c r="A42" s="48" t="s">
        <v>16</v>
      </c>
      <c r="B42" s="20">
        <f>SUM(B43:B44)</f>
        <v>1975718640</v>
      </c>
      <c r="C42" s="39">
        <f>SUM(C43:C44)</f>
        <v>197571864</v>
      </c>
      <c r="D42" s="9"/>
    </row>
    <row r="43" spans="1:4" s="12" customFormat="1" ht="22.5" customHeight="1">
      <c r="A43" s="49" t="s">
        <v>120</v>
      </c>
      <c r="B43" s="5">
        <v>1387103910</v>
      </c>
      <c r="C43" s="40">
        <v>138710391</v>
      </c>
      <c r="D43" s="11"/>
    </row>
    <row r="44" spans="1:4" s="12" customFormat="1" ht="22.5" customHeight="1">
      <c r="A44" s="49" t="s">
        <v>121</v>
      </c>
      <c r="B44" s="5">
        <v>588614730</v>
      </c>
      <c r="C44" s="40">
        <v>58861473</v>
      </c>
      <c r="D44" s="11"/>
    </row>
    <row r="45" spans="1:4" s="21" customFormat="1" ht="22.5" customHeight="1">
      <c r="A45" s="52" t="s">
        <v>29</v>
      </c>
      <c r="B45" s="20">
        <f>B4+B6+B18+B27+B36+B38+B40+B42</f>
        <v>1186164806780.73</v>
      </c>
      <c r="C45" s="39">
        <f>C6+C18+C27+C36+C42</f>
        <v>79873233488</v>
      </c>
      <c r="D45" s="42"/>
    </row>
    <row r="46" spans="1:4" s="21" customFormat="1" ht="22.5" customHeight="1">
      <c r="A46" s="52"/>
      <c r="B46" s="20"/>
      <c r="C46" s="39"/>
      <c r="D46" s="42"/>
    </row>
    <row r="47" spans="1:3" s="21" customFormat="1" ht="22.5" customHeight="1">
      <c r="A47" s="48" t="s">
        <v>118</v>
      </c>
      <c r="B47" s="39"/>
      <c r="C47" s="59"/>
    </row>
    <row r="48" spans="1:3" ht="22.5" customHeight="1">
      <c r="A48" s="48" t="s">
        <v>3</v>
      </c>
      <c r="B48" s="20">
        <f>SUM(B49:B50)</f>
        <v>99692998264.29</v>
      </c>
      <c r="C48" s="39" t="s">
        <v>104</v>
      </c>
    </row>
    <row r="49" spans="1:3" ht="22.5" customHeight="1">
      <c r="A49" s="49" t="s">
        <v>58</v>
      </c>
      <c r="B49" s="24">
        <v>20311244000</v>
      </c>
      <c r="C49" s="40" t="s">
        <v>104</v>
      </c>
    </row>
    <row r="50" spans="1:3" ht="22.5" customHeight="1">
      <c r="A50" s="49" t="s">
        <v>59</v>
      </c>
      <c r="B50" s="24">
        <v>79381754264.29</v>
      </c>
      <c r="C50" s="40" t="s">
        <v>104</v>
      </c>
    </row>
    <row r="51" spans="1:3" ht="22.5" customHeight="1">
      <c r="A51" s="48" t="s">
        <v>12</v>
      </c>
      <c r="B51" s="20">
        <f>SUM(B52:B53)</f>
        <v>60354463220.09</v>
      </c>
      <c r="C51" s="39" t="s">
        <v>104</v>
      </c>
    </row>
    <row r="52" spans="1:3" ht="22.5" customHeight="1">
      <c r="A52" s="49" t="s">
        <v>60</v>
      </c>
      <c r="B52" s="24">
        <v>57895261257.31</v>
      </c>
      <c r="C52" s="40" t="s">
        <v>104</v>
      </c>
    </row>
    <row r="53" spans="1:3" ht="22.5" customHeight="1">
      <c r="A53" s="49" t="s">
        <v>61</v>
      </c>
      <c r="B53" s="24">
        <v>2459201962.78</v>
      </c>
      <c r="C53" s="40" t="s">
        <v>104</v>
      </c>
    </row>
    <row r="54" spans="1:3" ht="22.5" customHeight="1">
      <c r="A54" s="48" t="s">
        <v>13</v>
      </c>
      <c r="B54" s="20">
        <f>SUM(B55:B57)</f>
        <v>100605516540.44</v>
      </c>
      <c r="C54" s="39" t="s">
        <v>104</v>
      </c>
    </row>
    <row r="55" spans="1:3" ht="22.5" customHeight="1">
      <c r="A55" s="49" t="s">
        <v>62</v>
      </c>
      <c r="B55" s="24">
        <v>35196714382.44</v>
      </c>
      <c r="C55" s="40" t="s">
        <v>104</v>
      </c>
    </row>
    <row r="56" spans="1:3" ht="22.5" customHeight="1">
      <c r="A56" s="49" t="s">
        <v>63</v>
      </c>
      <c r="B56" s="24">
        <v>50068881951</v>
      </c>
      <c r="C56" s="40" t="s">
        <v>104</v>
      </c>
    </row>
    <row r="57" spans="1:3" ht="22.5" customHeight="1">
      <c r="A57" s="49" t="s">
        <v>64</v>
      </c>
      <c r="B57" s="24">
        <v>15339920207</v>
      </c>
      <c r="C57" s="40" t="s">
        <v>104</v>
      </c>
    </row>
    <row r="58" spans="1:4" ht="22.5" customHeight="1">
      <c r="A58" s="48" t="s">
        <v>7</v>
      </c>
      <c r="B58" s="20">
        <f>SUM(B59)</f>
        <v>28828946648.02</v>
      </c>
      <c r="C58" s="39" t="s">
        <v>104</v>
      </c>
      <c r="D58" s="28"/>
    </row>
    <row r="59" spans="1:4" ht="22.5" customHeight="1" thickBot="1">
      <c r="A59" s="51" t="s">
        <v>65</v>
      </c>
      <c r="B59" s="65">
        <v>28828946648.02</v>
      </c>
      <c r="C59" s="43" t="s">
        <v>104</v>
      </c>
      <c r="D59" s="45"/>
    </row>
    <row r="60" spans="1:4" ht="22.5" customHeight="1">
      <c r="A60" s="48" t="s">
        <v>14</v>
      </c>
      <c r="B60" s="20">
        <f>SUM(B61:B63)</f>
        <v>152538153370.23</v>
      </c>
      <c r="C60" s="39" t="s">
        <v>104</v>
      </c>
      <c r="D60" s="28"/>
    </row>
    <row r="61" spans="1:3" ht="22.5" customHeight="1">
      <c r="A61" s="49" t="s">
        <v>66</v>
      </c>
      <c r="B61" s="24">
        <v>130174102457.32</v>
      </c>
      <c r="C61" s="40" t="s">
        <v>104</v>
      </c>
    </row>
    <row r="62" spans="1:3" ht="22.5" customHeight="1">
      <c r="A62" s="49" t="s">
        <v>67</v>
      </c>
      <c r="B62" s="24">
        <v>17442953898.91</v>
      </c>
      <c r="C62" s="40" t="s">
        <v>104</v>
      </c>
    </row>
    <row r="63" spans="1:3" ht="22.5" customHeight="1">
      <c r="A63" s="49" t="s">
        <v>68</v>
      </c>
      <c r="B63" s="24">
        <v>4921097014</v>
      </c>
      <c r="C63" s="40" t="s">
        <v>104</v>
      </c>
    </row>
    <row r="64" spans="1:3" ht="22.5" customHeight="1">
      <c r="A64" s="48" t="s">
        <v>17</v>
      </c>
      <c r="B64" s="20">
        <f>SUM(B65)</f>
        <v>3638718395.98</v>
      </c>
      <c r="C64" s="39" t="s">
        <v>104</v>
      </c>
    </row>
    <row r="65" spans="1:3" ht="22.5" customHeight="1">
      <c r="A65" s="49" t="s">
        <v>69</v>
      </c>
      <c r="B65" s="24">
        <v>3638718395.98</v>
      </c>
      <c r="C65" s="40" t="s">
        <v>104</v>
      </c>
    </row>
    <row r="66" spans="1:3" ht="22.5" customHeight="1">
      <c r="A66" s="48" t="s">
        <v>18</v>
      </c>
      <c r="B66" s="20">
        <f>SUM(B67:B68)</f>
        <v>40298750856.03</v>
      </c>
      <c r="C66" s="39" t="s">
        <v>104</v>
      </c>
    </row>
    <row r="67" spans="1:3" ht="22.5" customHeight="1">
      <c r="A67" s="49" t="s">
        <v>70</v>
      </c>
      <c r="B67" s="24">
        <v>30312280077.03</v>
      </c>
      <c r="C67" s="40" t="s">
        <v>104</v>
      </c>
    </row>
    <row r="68" spans="1:3" ht="22.5" customHeight="1">
      <c r="A68" s="49" t="s">
        <v>71</v>
      </c>
      <c r="B68" s="24">
        <v>9986470779</v>
      </c>
      <c r="C68" s="40" t="s">
        <v>104</v>
      </c>
    </row>
    <row r="69" spans="1:3" ht="22.5" customHeight="1">
      <c r="A69" s="48" t="s">
        <v>19</v>
      </c>
      <c r="B69" s="20">
        <f>SUM(B70)</f>
        <v>485937132579.49</v>
      </c>
      <c r="C69" s="39" t="s">
        <v>104</v>
      </c>
    </row>
    <row r="70" spans="1:3" ht="22.5" customHeight="1">
      <c r="A70" s="49" t="s">
        <v>72</v>
      </c>
      <c r="B70" s="24">
        <v>485937132579.49</v>
      </c>
      <c r="C70" s="40" t="s">
        <v>104</v>
      </c>
    </row>
    <row r="71" spans="1:3" ht="22.5" customHeight="1">
      <c r="A71" s="63" t="s">
        <v>20</v>
      </c>
      <c r="B71" s="20">
        <f>SUM(B72:B73)</f>
        <v>40257288969.37</v>
      </c>
      <c r="C71" s="39" t="s">
        <v>104</v>
      </c>
    </row>
    <row r="72" spans="1:3" ht="22.5" customHeight="1">
      <c r="A72" s="49" t="s">
        <v>73</v>
      </c>
      <c r="B72" s="24">
        <v>13646471036.37</v>
      </c>
      <c r="C72" s="40" t="s">
        <v>104</v>
      </c>
    </row>
    <row r="73" spans="1:3" ht="22.5" customHeight="1">
      <c r="A73" s="49" t="s">
        <v>74</v>
      </c>
      <c r="B73" s="24">
        <v>26610817933</v>
      </c>
      <c r="C73" s="40" t="s">
        <v>104</v>
      </c>
    </row>
    <row r="74" spans="1:3" ht="22.5" customHeight="1">
      <c r="A74" s="48" t="s">
        <v>15</v>
      </c>
      <c r="B74" s="20">
        <f>SUM(B75)</f>
        <v>30814589306.7</v>
      </c>
      <c r="C74" s="39" t="s">
        <v>104</v>
      </c>
    </row>
    <row r="75" spans="1:3" ht="22.5" customHeight="1">
      <c r="A75" s="49" t="s">
        <v>75</v>
      </c>
      <c r="B75" s="24">
        <v>30814589306.7</v>
      </c>
      <c r="C75" s="40" t="s">
        <v>104</v>
      </c>
    </row>
    <row r="76" spans="1:3" ht="22.5" customHeight="1">
      <c r="A76" s="48" t="s">
        <v>21</v>
      </c>
      <c r="B76" s="20">
        <f>SUM(B77)</f>
        <v>1605928144.34</v>
      </c>
      <c r="C76" s="39" t="s">
        <v>104</v>
      </c>
    </row>
    <row r="77" spans="1:3" ht="22.5" customHeight="1">
      <c r="A77" s="49" t="s">
        <v>79</v>
      </c>
      <c r="B77" s="24">
        <v>1605928144.34</v>
      </c>
      <c r="C77" s="40" t="s">
        <v>104</v>
      </c>
    </row>
    <row r="78" spans="1:3" ht="22.5" customHeight="1">
      <c r="A78" s="48" t="s">
        <v>5</v>
      </c>
      <c r="B78" s="20">
        <f>SUM(B79:B80)</f>
        <v>9698452095.79</v>
      </c>
      <c r="C78" s="39" t="s">
        <v>104</v>
      </c>
    </row>
    <row r="79" spans="1:3" ht="22.5" customHeight="1">
      <c r="A79" s="49" t="s">
        <v>22</v>
      </c>
      <c r="B79" s="24">
        <v>9490452095.79</v>
      </c>
      <c r="C79" s="40" t="s">
        <v>104</v>
      </c>
    </row>
    <row r="80" spans="1:3" ht="22.5" customHeight="1">
      <c r="A80" s="49" t="s">
        <v>23</v>
      </c>
      <c r="B80" s="24">
        <v>208000000</v>
      </c>
      <c r="C80" s="40" t="s">
        <v>104</v>
      </c>
    </row>
    <row r="81" spans="1:3" ht="22.5" customHeight="1">
      <c r="A81" s="48" t="s">
        <v>24</v>
      </c>
      <c r="B81" s="20">
        <f>SUM(B82)</f>
        <v>28218119876.9</v>
      </c>
      <c r="C81" s="39" t="s">
        <v>104</v>
      </c>
    </row>
    <row r="82" spans="1:3" ht="22.5" customHeight="1">
      <c r="A82" s="49" t="s">
        <v>76</v>
      </c>
      <c r="B82" s="24">
        <v>28218119876.9</v>
      </c>
      <c r="C82" s="40" t="s">
        <v>104</v>
      </c>
    </row>
    <row r="83" spans="1:3" ht="22.5" customHeight="1">
      <c r="A83" s="48" t="s">
        <v>25</v>
      </c>
      <c r="B83" s="20">
        <f>SUM(B84)</f>
        <v>379694757</v>
      </c>
      <c r="C83" s="39" t="s">
        <v>104</v>
      </c>
    </row>
    <row r="84" spans="1:3" ht="22.5" customHeight="1">
      <c r="A84" s="49" t="s">
        <v>77</v>
      </c>
      <c r="B84" s="24">
        <v>379694757</v>
      </c>
      <c r="C84" s="40" t="s">
        <v>104</v>
      </c>
    </row>
    <row r="85" spans="1:3" ht="22.5" customHeight="1">
      <c r="A85" s="48" t="s">
        <v>26</v>
      </c>
      <c r="B85" s="20">
        <f>SUM(B86)</f>
        <v>4970928745.5</v>
      </c>
      <c r="C85" s="39" t="s">
        <v>104</v>
      </c>
    </row>
    <row r="86" spans="1:3" ht="22.5" customHeight="1">
      <c r="A86" s="49" t="s">
        <v>78</v>
      </c>
      <c r="B86" s="24">
        <v>4970928745.5</v>
      </c>
      <c r="C86" s="40" t="s">
        <v>104</v>
      </c>
    </row>
    <row r="87" spans="1:3" s="28" customFormat="1" ht="22.5" customHeight="1">
      <c r="A87" s="52" t="s">
        <v>6</v>
      </c>
      <c r="B87" s="20">
        <f>B48+B51+B54+B58+B60+B64+B66+B69+B71+B74+B76+B78+B81+B83+B85</f>
        <v>1087839681770.17</v>
      </c>
      <c r="C87" s="39" t="s">
        <v>104</v>
      </c>
    </row>
    <row r="88" spans="1:4" s="28" customFormat="1" ht="22.5" customHeight="1" thickBot="1">
      <c r="A88" s="53"/>
      <c r="B88" s="25"/>
      <c r="C88" s="44"/>
      <c r="D88" s="45"/>
    </row>
    <row r="89" spans="1:4" ht="22.5" customHeight="1">
      <c r="A89" s="60" t="s">
        <v>119</v>
      </c>
      <c r="B89" s="29"/>
      <c r="C89" s="29"/>
      <c r="D89" s="28"/>
    </row>
    <row r="90" spans="1:3" ht="22.5" customHeight="1">
      <c r="A90" s="48" t="s">
        <v>1</v>
      </c>
      <c r="B90" s="30">
        <f>SUM(B91:B103)</f>
        <v>37216434887.06</v>
      </c>
      <c r="C90" s="39">
        <f>SUM(C91:C103)</f>
        <v>3848192547</v>
      </c>
    </row>
    <row r="91" spans="1:3" ht="22.5" customHeight="1">
      <c r="A91" s="49" t="s">
        <v>85</v>
      </c>
      <c r="B91" s="31">
        <v>970593750</v>
      </c>
      <c r="C91" s="40">
        <v>15000</v>
      </c>
    </row>
    <row r="92" spans="1:3" ht="22.5" customHeight="1">
      <c r="A92" s="49" t="s">
        <v>86</v>
      </c>
      <c r="B92" s="31">
        <v>1148764437.06</v>
      </c>
      <c r="C92" s="40">
        <v>38540</v>
      </c>
    </row>
    <row r="93" spans="1:3" ht="22.5" customHeight="1">
      <c r="A93" s="49" t="s">
        <v>87</v>
      </c>
      <c r="B93" s="31">
        <v>8952962580</v>
      </c>
      <c r="C93" s="40">
        <v>1104070205</v>
      </c>
    </row>
    <row r="94" spans="1:3" ht="22.5" customHeight="1">
      <c r="A94" s="49" t="s">
        <v>88</v>
      </c>
      <c r="B94" s="31">
        <v>5612346330</v>
      </c>
      <c r="C94" s="40">
        <v>561234633</v>
      </c>
    </row>
    <row r="95" spans="1:3" ht="22.5" customHeight="1">
      <c r="A95" s="49" t="s">
        <v>89</v>
      </c>
      <c r="B95" s="31">
        <v>695242890</v>
      </c>
      <c r="C95" s="40">
        <v>71395389</v>
      </c>
    </row>
    <row r="96" spans="1:3" ht="22.5" customHeight="1">
      <c r="A96" s="49" t="s">
        <v>90</v>
      </c>
      <c r="B96" s="31">
        <v>1480000000</v>
      </c>
      <c r="C96" s="40">
        <v>148000000</v>
      </c>
    </row>
    <row r="97" spans="1:3" ht="22.5" customHeight="1">
      <c r="A97" s="49" t="s">
        <v>129</v>
      </c>
      <c r="B97" s="31">
        <v>7841660130</v>
      </c>
      <c r="C97" s="40">
        <v>827246844</v>
      </c>
    </row>
    <row r="98" spans="1:3" ht="22.5" customHeight="1">
      <c r="A98" s="49" t="s">
        <v>91</v>
      </c>
      <c r="B98" s="31">
        <v>800878870</v>
      </c>
      <c r="C98" s="40">
        <v>111072214</v>
      </c>
    </row>
    <row r="99" spans="1:3" ht="22.5" customHeight="1">
      <c r="A99" s="49" t="s">
        <v>92</v>
      </c>
      <c r="B99" s="31">
        <v>7181110400</v>
      </c>
      <c r="C99" s="40">
        <v>757120460</v>
      </c>
    </row>
    <row r="100" spans="1:3" ht="22.5" customHeight="1">
      <c r="A100" s="49" t="s">
        <v>105</v>
      </c>
      <c r="B100" s="31">
        <v>1278748590</v>
      </c>
      <c r="C100" s="40">
        <v>142586571</v>
      </c>
    </row>
    <row r="101" spans="1:3" ht="22.5" customHeight="1">
      <c r="A101" s="49" t="s">
        <v>123</v>
      </c>
      <c r="B101" s="31">
        <v>78100000</v>
      </c>
      <c r="C101" s="40">
        <v>7810000</v>
      </c>
    </row>
    <row r="102" spans="1:3" ht="22.5" customHeight="1">
      <c r="A102" s="54" t="s">
        <v>124</v>
      </c>
      <c r="B102" s="31"/>
      <c r="C102" s="40"/>
    </row>
    <row r="103" spans="1:3" ht="22.5" customHeight="1">
      <c r="A103" s="49" t="s">
        <v>93</v>
      </c>
      <c r="B103" s="31">
        <v>1176026910</v>
      </c>
      <c r="C103" s="40">
        <v>117602691</v>
      </c>
    </row>
    <row r="104" spans="1:3" ht="22.5" customHeight="1">
      <c r="A104" s="48" t="s">
        <v>0</v>
      </c>
      <c r="B104" s="30">
        <f>SUM(B105:B112)</f>
        <v>18701927500</v>
      </c>
      <c r="C104" s="39">
        <f>SUM(C105:C112)</f>
        <v>2992581353</v>
      </c>
    </row>
    <row r="105" spans="1:3" ht="22.5" customHeight="1">
      <c r="A105" s="49" t="s">
        <v>80</v>
      </c>
      <c r="B105" s="31">
        <v>13875833250</v>
      </c>
      <c r="C105" s="40">
        <v>2313096436</v>
      </c>
    </row>
    <row r="106" spans="1:3" ht="22.5" customHeight="1">
      <c r="A106" s="49" t="s">
        <v>106</v>
      </c>
      <c r="B106" s="31">
        <v>3110791530</v>
      </c>
      <c r="C106" s="40">
        <v>435886376</v>
      </c>
    </row>
    <row r="107" spans="1:4" s="2" customFormat="1" ht="32.25" customHeight="1">
      <c r="A107" s="50" t="s">
        <v>81</v>
      </c>
      <c r="B107" s="41" t="s">
        <v>104</v>
      </c>
      <c r="C107" s="41">
        <v>18994775</v>
      </c>
      <c r="D107" s="64" t="s">
        <v>116</v>
      </c>
    </row>
    <row r="108" spans="1:3" ht="22.5" customHeight="1">
      <c r="A108" s="49" t="s">
        <v>82</v>
      </c>
      <c r="B108" s="31">
        <v>502063510</v>
      </c>
      <c r="C108" s="40">
        <v>58796256</v>
      </c>
    </row>
    <row r="109" spans="1:3" ht="22.5" customHeight="1">
      <c r="A109" s="49" t="s">
        <v>83</v>
      </c>
      <c r="B109" s="31">
        <v>89000000</v>
      </c>
      <c r="C109" s="40">
        <v>8900000</v>
      </c>
    </row>
    <row r="110" spans="1:3" ht="22.5" customHeight="1">
      <c r="A110" s="49" t="s">
        <v>107</v>
      </c>
      <c r="B110" s="31">
        <v>12138930</v>
      </c>
      <c r="C110" s="40">
        <v>616626</v>
      </c>
    </row>
    <row r="111" spans="1:3" ht="22.5" customHeight="1">
      <c r="A111" s="49" t="s">
        <v>108</v>
      </c>
      <c r="B111" s="31">
        <v>1012100280</v>
      </c>
      <c r="C111" s="40">
        <v>106290884</v>
      </c>
    </row>
    <row r="112" spans="1:3" ht="22.5" customHeight="1">
      <c r="A112" s="49" t="s">
        <v>84</v>
      </c>
      <c r="B112" s="31">
        <v>100000000</v>
      </c>
      <c r="C112" s="40">
        <v>50000000</v>
      </c>
    </row>
    <row r="113" spans="1:3" ht="22.5" customHeight="1">
      <c r="A113" s="48" t="s">
        <v>8</v>
      </c>
      <c r="B113" s="30">
        <f>SUM(B114)</f>
        <v>194604380</v>
      </c>
      <c r="C113" s="39">
        <f>SUM(C114)</f>
        <v>19460438</v>
      </c>
    </row>
    <row r="114" spans="1:3" ht="22.5" customHeight="1">
      <c r="A114" s="49" t="s">
        <v>94</v>
      </c>
      <c r="B114" s="31">
        <v>194604380</v>
      </c>
      <c r="C114" s="40">
        <v>19460438</v>
      </c>
    </row>
    <row r="115" spans="1:3" ht="22.5" customHeight="1">
      <c r="A115" s="48" t="s">
        <v>28</v>
      </c>
      <c r="B115" s="30">
        <f>SUM(B116)</f>
        <v>522315360</v>
      </c>
      <c r="C115" s="39">
        <f>SUM(C116)</f>
        <v>52231536</v>
      </c>
    </row>
    <row r="116" spans="1:3" ht="22.5" customHeight="1">
      <c r="A116" s="54" t="s">
        <v>122</v>
      </c>
      <c r="B116" s="31">
        <v>522315360</v>
      </c>
      <c r="C116" s="40">
        <v>52231536</v>
      </c>
    </row>
    <row r="117" spans="1:4" ht="22.5" customHeight="1" thickBot="1">
      <c r="A117" s="66"/>
      <c r="B117" s="32"/>
      <c r="C117" s="43"/>
      <c r="D117" s="45"/>
    </row>
    <row r="118" spans="1:4" ht="22.5" customHeight="1">
      <c r="A118" s="48" t="s">
        <v>2</v>
      </c>
      <c r="B118" s="30">
        <f>SUM(B119:B122)</f>
        <v>9818723350</v>
      </c>
      <c r="C118" s="39">
        <f>SUM(C119:C122)</f>
        <v>1105925367</v>
      </c>
      <c r="D118" s="28"/>
    </row>
    <row r="119" spans="1:4" ht="22.5" customHeight="1">
      <c r="A119" s="49" t="s">
        <v>95</v>
      </c>
      <c r="B119" s="31">
        <v>7589693770</v>
      </c>
      <c r="C119" s="40">
        <v>820603367</v>
      </c>
      <c r="D119" s="28"/>
    </row>
    <row r="120" spans="1:3" ht="22.5" customHeight="1">
      <c r="A120" s="49" t="s">
        <v>96</v>
      </c>
      <c r="B120" s="31">
        <v>315000000</v>
      </c>
      <c r="C120" s="40">
        <v>31500000</v>
      </c>
    </row>
    <row r="121" spans="1:3" ht="22.5" customHeight="1">
      <c r="A121" s="49" t="s">
        <v>109</v>
      </c>
      <c r="B121" s="31">
        <v>714029580</v>
      </c>
      <c r="C121" s="40">
        <v>93466000</v>
      </c>
    </row>
    <row r="122" spans="1:3" ht="22.5" customHeight="1">
      <c r="A122" s="49" t="s">
        <v>110</v>
      </c>
      <c r="B122" s="31">
        <v>1200000000</v>
      </c>
      <c r="C122" s="40">
        <v>160356000</v>
      </c>
    </row>
    <row r="123" spans="1:3" ht="22.5" customHeight="1">
      <c r="A123" s="48" t="s">
        <v>27</v>
      </c>
      <c r="B123" s="30">
        <f>SUM(B124:B125)</f>
        <v>70500000</v>
      </c>
      <c r="C123" s="39">
        <f>SUM(C124:C125)</f>
        <v>2751600</v>
      </c>
    </row>
    <row r="124" spans="1:3" ht="22.5" customHeight="1">
      <c r="A124" s="54" t="s">
        <v>125</v>
      </c>
      <c r="B124" s="31">
        <v>43200000</v>
      </c>
      <c r="C124" s="40">
        <v>21600</v>
      </c>
    </row>
    <row r="125" spans="1:3" ht="22.5" customHeight="1">
      <c r="A125" s="54" t="s">
        <v>126</v>
      </c>
      <c r="B125" s="31">
        <v>27300000</v>
      </c>
      <c r="C125" s="40">
        <v>2730000</v>
      </c>
    </row>
    <row r="126" spans="1:3" ht="22.5" customHeight="1">
      <c r="A126" s="48" t="s">
        <v>97</v>
      </c>
      <c r="B126" s="30">
        <f>SUM(B127)</f>
        <v>17839820</v>
      </c>
      <c r="C126" s="39">
        <f>SUM(C127)</f>
        <v>1876931</v>
      </c>
    </row>
    <row r="127" spans="1:3" ht="22.5" customHeight="1">
      <c r="A127" s="49" t="s">
        <v>111</v>
      </c>
      <c r="B127" s="31">
        <v>17839820</v>
      </c>
      <c r="C127" s="40">
        <v>1876931</v>
      </c>
    </row>
    <row r="128" spans="1:3" ht="22.5" customHeight="1">
      <c r="A128" s="52" t="s">
        <v>29</v>
      </c>
      <c r="B128" s="30">
        <f>B104+B90+B113+B115+B118+B123+B126</f>
        <v>66542345297.06</v>
      </c>
      <c r="C128" s="39">
        <f>C90+C104+C113+C115+C118+C123+C126</f>
        <v>8023019772</v>
      </c>
    </row>
    <row r="129" spans="1:3" ht="22.5" customHeight="1">
      <c r="A129" s="52"/>
      <c r="B129" s="30"/>
      <c r="C129" s="39"/>
    </row>
    <row r="130" spans="1:3" ht="22.5" customHeight="1">
      <c r="A130" s="52"/>
      <c r="B130" s="30"/>
      <c r="C130" s="39"/>
    </row>
    <row r="131" spans="1:3" ht="22.5" customHeight="1">
      <c r="A131" s="52"/>
      <c r="B131" s="30"/>
      <c r="C131" s="39"/>
    </row>
    <row r="132" spans="1:3" ht="22.5" customHeight="1">
      <c r="A132" s="52"/>
      <c r="B132" s="30"/>
      <c r="C132" s="39"/>
    </row>
    <row r="133" spans="1:3" ht="22.5" customHeight="1">
      <c r="A133" s="52"/>
      <c r="B133" s="30"/>
      <c r="C133" s="39"/>
    </row>
    <row r="134" spans="1:3" ht="22.5" customHeight="1">
      <c r="A134" s="52"/>
      <c r="B134" s="30"/>
      <c r="C134" s="39"/>
    </row>
    <row r="135" spans="1:3" ht="22.5" customHeight="1">
      <c r="A135" s="52"/>
      <c r="B135" s="30"/>
      <c r="C135" s="39"/>
    </row>
    <row r="136" spans="1:3" ht="22.5" customHeight="1">
      <c r="A136" s="52"/>
      <c r="B136" s="30"/>
      <c r="C136" s="39"/>
    </row>
    <row r="137" spans="1:3" ht="22.5" customHeight="1">
      <c r="A137" s="52"/>
      <c r="B137" s="30"/>
      <c r="C137" s="39"/>
    </row>
    <row r="138" spans="1:3" ht="22.5" customHeight="1">
      <c r="A138" s="52"/>
      <c r="B138" s="30"/>
      <c r="C138" s="39"/>
    </row>
    <row r="139" spans="1:3" ht="22.5" customHeight="1">
      <c r="A139" s="52"/>
      <c r="B139" s="30"/>
      <c r="C139" s="39"/>
    </row>
    <row r="140" spans="1:3" ht="22.5" customHeight="1">
      <c r="A140" s="48" t="s">
        <v>128</v>
      </c>
      <c r="B140" s="33">
        <v>1186164806780.73</v>
      </c>
      <c r="C140" s="29">
        <f>C45</f>
        <v>79873233488</v>
      </c>
    </row>
    <row r="141" spans="1:3" ht="22.5" customHeight="1">
      <c r="A141" s="61"/>
      <c r="B141" s="33"/>
      <c r="C141" s="29"/>
    </row>
    <row r="142" spans="1:3" ht="22.5" customHeight="1">
      <c r="A142" s="48" t="s">
        <v>114</v>
      </c>
      <c r="B142" s="33">
        <v>1087839681770.17</v>
      </c>
      <c r="C142" s="40" t="s">
        <v>104</v>
      </c>
    </row>
    <row r="143" spans="1:3" ht="22.5" customHeight="1">
      <c r="A143" s="62"/>
      <c r="B143" s="33"/>
      <c r="C143" s="29"/>
    </row>
    <row r="144" spans="1:3" ht="22.5" customHeight="1">
      <c r="A144" s="48" t="s">
        <v>115</v>
      </c>
      <c r="B144" s="33">
        <v>66542345297.06</v>
      </c>
      <c r="C144" s="29">
        <f>C128</f>
        <v>8023019772</v>
      </c>
    </row>
    <row r="145" spans="1:3" ht="22.5" customHeight="1">
      <c r="A145" s="55"/>
      <c r="B145" s="33"/>
      <c r="C145" s="29"/>
    </row>
    <row r="146" spans="1:4" ht="22.5" customHeight="1" thickBot="1">
      <c r="A146" s="53" t="s">
        <v>98</v>
      </c>
      <c r="B146" s="46">
        <f>SUM(B140:B144)</f>
        <v>2340546833847.96</v>
      </c>
      <c r="C146" s="67">
        <f>C140+C144</f>
        <v>87896253260</v>
      </c>
      <c r="D146" s="45"/>
    </row>
    <row r="147" ht="22.5" customHeight="1">
      <c r="B147" s="3"/>
    </row>
  </sheetData>
  <printOptions horizontalCentered="1"/>
  <pageMargins left="0.5118110236220472" right="0.5118110236220472" top="1.5748031496062993" bottom="0.6692913385826772" header="0.7086614173228347" footer="0.1968503937007874"/>
  <pageSetup horizontalDpi="600" verticalDpi="600" orientation="portrait" pageOrder="overThenDown" paperSize="9" r:id="rId4"/>
  <headerFooter alignWithMargins="0">
    <oddHeader>&amp;C&amp;"新細明體,粗體"&amp;24&amp;U中央政府總決算
政&amp;"Times New Roman,粗體" &amp;"新細明體,粗體"府&amp;"Times New Roman,粗體" &amp;"新細明體,粗體"投&amp;"Times New Roman,粗體" &amp;"新細明體,粗體"資&amp;"Times New Roman,粗體" &amp;"新細明體,粗體"目 錄&amp;U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temp</cp:lastModifiedBy>
  <cp:lastPrinted>2005-04-22T07:03:58Z</cp:lastPrinted>
  <dcterms:created xsi:type="dcterms:W3CDTF">1997-09-09T10:28:37Z</dcterms:created>
  <dcterms:modified xsi:type="dcterms:W3CDTF">2005-11-15T09:31:32Z</dcterms:modified>
  <cp:category/>
  <cp:version/>
  <cp:contentType/>
  <cp:contentStatus/>
</cp:coreProperties>
</file>