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3825" activeTab="0"/>
  </bookViews>
  <sheets>
    <sheet name="現金收支表" sheetId="1" r:id="rId1"/>
  </sheets>
  <definedNames>
    <definedName name="_xlnm.Print_Area" localSheetId="0">'現金收支表'!$A$1:$D$135</definedName>
    <definedName name="_xlnm.Print_Titles" localSheetId="0">'現金收支表'!$1:$5</definedName>
  </definedNames>
  <calcPr fullCalcOnLoad="1"/>
</workbook>
</file>

<file path=xl/comments1.xml><?xml version="1.0" encoding="utf-8"?>
<comments xmlns="http://schemas.openxmlformats.org/spreadsheetml/2006/main">
  <authors>
    <author>林秀鈴</author>
    <author>行政院主計處</author>
  </authors>
  <commentList>
    <comment ref="C40" authorId="0">
      <text>
        <r>
          <rPr>
            <sz val="12"/>
            <rFont val="新細明體"/>
            <family val="1"/>
          </rPr>
          <t>各特種基金存放國庫數額,
可查國庫出納終結報告</t>
        </r>
        <r>
          <rPr>
            <sz val="10"/>
            <rFont val="新細明體"/>
            <family val="1"/>
          </rPr>
          <t xml:space="preserve">
</t>
        </r>
      </text>
    </comment>
    <comment ref="C131" authorId="0">
      <text>
        <r>
          <rPr>
            <sz val="12"/>
            <rFont val="新細明體"/>
            <family val="1"/>
          </rPr>
          <t>含歲入,歲出各機關結存數
及90年度國庫收支總所列[各機關保管款餘額 97,617,831,370.90]</t>
        </r>
        <r>
          <rPr>
            <sz val="10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及91年度[各機關保管款餘額 30,900,219,124.34]</t>
        </r>
      </text>
    </comment>
    <comment ref="C126" authorId="1">
      <text>
        <r>
          <rPr>
            <b/>
            <sz val="14"/>
            <rFont val="新細明體"/>
            <family val="1"/>
          </rPr>
          <t>期初暫付款應加計原民會增列保留之暫付款</t>
        </r>
        <r>
          <rPr>
            <b/>
            <sz val="14"/>
            <rFont val="Times New Roman"/>
            <family val="1"/>
          </rPr>
          <t>10,711,347</t>
        </r>
        <r>
          <rPr>
            <b/>
            <sz val="14"/>
            <rFont val="新細明體"/>
            <family val="1"/>
          </rPr>
          <t xml:space="preserve">元
</t>
        </r>
      </text>
    </comment>
    <comment ref="C132" authorId="1">
      <text>
        <r>
          <rPr>
            <sz val="12"/>
            <color indexed="12"/>
            <rFont val="新細明體"/>
            <family val="1"/>
          </rPr>
          <t>平衡表-有價證券列記金額為16,603,312,518元與本表期末結存之有價證券金額16,561,375,936元，產生差額41,936,582元部分係:
公平會收到支票時記錄之分錄
  借：有價證券（屬應收票據性質） 41,936,582
　  貸：應收歲入款 41,936,582
含1.應收票據-有價證券 -以前年度 29,421,582
    2.應收票據-有價證券 -本年度     12,515,000
不予列入現金收支表（現金出納表）之
付項表達，故予以扣除．
惟平衡表未有應收票據科目,故應收票據金額併入有價證券科目表達</t>
        </r>
      </text>
    </comment>
    <comment ref="C38" authorId="0">
      <text>
        <r>
          <rPr>
            <sz val="12"/>
            <rFont val="新細明體"/>
            <family val="1"/>
          </rPr>
          <t xml:space="preserve">即本年度國庫券實收金額較上年度實收金額增減數
</t>
        </r>
      </text>
    </comment>
    <comment ref="C39" authorId="0">
      <text>
        <r>
          <rPr>
            <sz val="10"/>
            <rFont val="新細明體"/>
            <family val="1"/>
          </rPr>
          <t>即今年應付借款</t>
        </r>
        <r>
          <rPr>
            <sz val="10"/>
            <rFont val="Times New Roman"/>
            <family val="1"/>
          </rPr>
          <t>--</t>
        </r>
        <r>
          <rPr>
            <sz val="10"/>
            <rFont val="新細明體"/>
            <family val="1"/>
          </rPr>
          <t xml:space="preserve">短期借款之未償還數
減 上年度短期借款未償還數(可查平衡表)
</t>
        </r>
      </text>
    </comment>
  </commentList>
</comments>
</file>

<file path=xl/sharedStrings.xml><?xml version="1.0" encoding="utf-8"?>
<sst xmlns="http://schemas.openxmlformats.org/spreadsheetml/2006/main" count="177" uniqueCount="134">
  <si>
    <t xml:space="preserve">                    </t>
  </si>
  <si>
    <t xml:space="preserve"> 政權行使支出</t>
  </si>
  <si>
    <t xml:space="preserve"> 國務支出</t>
  </si>
  <si>
    <t xml:space="preserve"> 行政支出</t>
  </si>
  <si>
    <t xml:space="preserve"> 立法支出</t>
  </si>
  <si>
    <t xml:space="preserve"> 司法支出</t>
  </si>
  <si>
    <t xml:space="preserve"> 考試支出</t>
  </si>
  <si>
    <t xml:space="preserve"> 監察支出</t>
  </si>
  <si>
    <t xml:space="preserve"> 民政支出</t>
  </si>
  <si>
    <t xml:space="preserve"> 外交支出</t>
  </si>
  <si>
    <t xml:space="preserve"> 財務支出</t>
  </si>
  <si>
    <t xml:space="preserve"> 邊政支出</t>
  </si>
  <si>
    <t xml:space="preserve"> 僑務支出</t>
  </si>
  <si>
    <t xml:space="preserve"> 國防支出</t>
  </si>
  <si>
    <t xml:space="preserve"> 教育支出</t>
  </si>
  <si>
    <t xml:space="preserve"> 科學支出</t>
  </si>
  <si>
    <t xml:space="preserve"> 文化支出</t>
  </si>
  <si>
    <t xml:space="preserve"> 農業支出</t>
  </si>
  <si>
    <t xml:space="preserve"> 工業支出</t>
  </si>
  <si>
    <t xml:space="preserve"> 交通支出</t>
  </si>
  <si>
    <t xml:space="preserve"> 其他經濟服務支出</t>
  </si>
  <si>
    <t xml:space="preserve"> 社會保險支出</t>
  </si>
  <si>
    <t xml:space="preserve"> 社會救助支出</t>
  </si>
  <si>
    <t xml:space="preserve"> 福利服務支出</t>
  </si>
  <si>
    <t xml:space="preserve"> 國民就業支出</t>
  </si>
  <si>
    <t xml:space="preserve"> 醫療保健支出</t>
  </si>
  <si>
    <t xml:space="preserve"> 環境保護支出</t>
  </si>
  <si>
    <t xml:space="preserve"> 社區發展支出</t>
  </si>
  <si>
    <t xml:space="preserve"> 退休撫卹給付支出</t>
  </si>
  <si>
    <t xml:space="preserve"> 退休撫卹業務支出</t>
  </si>
  <si>
    <t xml:space="preserve"> 債務付息支出</t>
  </si>
  <si>
    <t xml:space="preserve"> 還本付息事務支出</t>
  </si>
  <si>
    <t xml:space="preserve"> 專案補助支出</t>
  </si>
  <si>
    <t xml:space="preserve"> 其他支出</t>
  </si>
  <si>
    <t>國務支出</t>
  </si>
  <si>
    <t>行政支出</t>
  </si>
  <si>
    <t>立法支出</t>
  </si>
  <si>
    <t>司法支出</t>
  </si>
  <si>
    <t>考試支出</t>
  </si>
  <si>
    <t>監察支出</t>
  </si>
  <si>
    <t>民政支出</t>
  </si>
  <si>
    <t>外交支出</t>
  </si>
  <si>
    <t>財務支出</t>
  </si>
  <si>
    <t>僑務支出</t>
  </si>
  <si>
    <t>國防支出</t>
  </si>
  <si>
    <t>教育支出</t>
  </si>
  <si>
    <t>科學支出</t>
  </si>
  <si>
    <t>文化支出</t>
  </si>
  <si>
    <t>農業支出</t>
  </si>
  <si>
    <t>工業支出</t>
  </si>
  <si>
    <t>交通支出</t>
  </si>
  <si>
    <t>其他經濟服務支出</t>
  </si>
  <si>
    <t>社會保險支出</t>
  </si>
  <si>
    <t>社會救助支出</t>
  </si>
  <si>
    <t>福利服務支出</t>
  </si>
  <si>
    <t>國民就業支出</t>
  </si>
  <si>
    <t>醫療保健支出</t>
  </si>
  <si>
    <t>環境保護支出</t>
  </si>
  <si>
    <t>中央政府總決算</t>
  </si>
  <si>
    <t>現  金  收  支  表</t>
  </si>
  <si>
    <t xml:space="preserve">小　　　　　計 </t>
  </si>
  <si>
    <t xml:space="preserve">合　　　　　計 </t>
  </si>
  <si>
    <t>總                       計</t>
  </si>
  <si>
    <t xml:space="preserve">收    項        </t>
  </si>
  <si>
    <t>上期結存</t>
  </si>
  <si>
    <t xml:space="preserve"> </t>
  </si>
  <si>
    <t>各機關結存</t>
  </si>
  <si>
    <t>有價證券</t>
  </si>
  <si>
    <t>本期收入</t>
  </si>
  <si>
    <t>稅課收入</t>
  </si>
  <si>
    <t>罰款及賠償收入</t>
  </si>
  <si>
    <t>規費收入</t>
  </si>
  <si>
    <t>財產收入</t>
  </si>
  <si>
    <t>營業盈餘及事業收入</t>
  </si>
  <si>
    <t>捐獻及贈與收入</t>
  </si>
  <si>
    <t>其他收入</t>
  </si>
  <si>
    <t>暫收款</t>
  </si>
  <si>
    <t>代收款</t>
  </si>
  <si>
    <t>保管款</t>
  </si>
  <si>
    <t>預收款</t>
  </si>
  <si>
    <t>國庫券</t>
  </si>
  <si>
    <t>修正增減數</t>
  </si>
  <si>
    <t xml:space="preserve">審計部修正上年度決算淨減列歲出實現數   </t>
  </si>
  <si>
    <t>收     項     合     計</t>
  </si>
  <si>
    <t>本期支出</t>
  </si>
  <si>
    <t>押金</t>
  </si>
  <si>
    <t>暫付款</t>
  </si>
  <si>
    <t>材料</t>
  </si>
  <si>
    <t>退還以前年度歲入</t>
  </si>
  <si>
    <t>本期結存</t>
  </si>
  <si>
    <t>國庫結存</t>
  </si>
  <si>
    <t>付     項     合     計</t>
  </si>
  <si>
    <t>政權行使支出</t>
  </si>
  <si>
    <t>單位：新臺幣元</t>
  </si>
  <si>
    <t xml:space="preserve">歲入實現數─本年度部分    </t>
  </si>
  <si>
    <t xml:space="preserve">歲入實現數─以前年度部分  </t>
  </si>
  <si>
    <t>債務之舉借</t>
  </si>
  <si>
    <t>總決算－本年度</t>
  </si>
  <si>
    <t>收回剔除經費</t>
  </si>
  <si>
    <t>特種基金保管款</t>
  </si>
  <si>
    <t>短期借款</t>
  </si>
  <si>
    <t xml:space="preserve">   五區國稅局等註銷歲入待納庫款    </t>
  </si>
  <si>
    <t xml:space="preserve">歲出實現數─本年度部分    </t>
  </si>
  <si>
    <t xml:space="preserve">歲出實現數─以前年度部分      </t>
  </si>
  <si>
    <t>債務之償還</t>
  </si>
  <si>
    <r>
      <t>金</t>
    </r>
    <r>
      <rPr>
        <sz val="12"/>
        <rFont val="Times New Roman"/>
        <family val="1"/>
      </rPr>
      <t xml:space="preserve">                                                                      </t>
    </r>
    <r>
      <rPr>
        <sz val="12"/>
        <rFont val="新細明體"/>
        <family val="0"/>
      </rPr>
      <t>額</t>
    </r>
  </si>
  <si>
    <r>
      <t>國庫結存</t>
    </r>
  </si>
  <si>
    <r>
      <t>罰款</t>
    </r>
    <r>
      <rPr>
        <sz val="12"/>
        <rFont val="新細明體"/>
        <family val="0"/>
      </rPr>
      <t>及</t>
    </r>
    <r>
      <rPr>
        <sz val="12"/>
        <rFont val="新細明體"/>
        <family val="0"/>
      </rPr>
      <t>賠</t>
    </r>
    <r>
      <rPr>
        <sz val="12"/>
        <rFont val="新細明體"/>
        <family val="0"/>
      </rPr>
      <t>償</t>
    </r>
    <r>
      <rPr>
        <sz val="12"/>
        <rFont val="新細明體"/>
        <family val="0"/>
      </rPr>
      <t>收</t>
    </r>
    <r>
      <rPr>
        <sz val="12"/>
        <rFont val="新細明體"/>
        <family val="0"/>
      </rPr>
      <t>入</t>
    </r>
  </si>
  <si>
    <r>
      <t>付</t>
    </r>
    <r>
      <rPr>
        <b/>
        <sz val="14"/>
        <rFont val="Times New Roman"/>
        <family val="1"/>
      </rPr>
      <t xml:space="preserve">    </t>
    </r>
    <r>
      <rPr>
        <b/>
        <sz val="14"/>
        <rFont val="華康中黑體(P)"/>
        <family val="1"/>
      </rPr>
      <t>項</t>
    </r>
  </si>
  <si>
    <r>
      <t>各機關結存</t>
    </r>
    <r>
      <rPr>
        <sz val="9"/>
        <rFont val="新細明體"/>
        <family val="1"/>
      </rPr>
      <t xml:space="preserve"> (註1)</t>
    </r>
  </si>
  <si>
    <r>
      <t>有價證券</t>
    </r>
    <r>
      <rPr>
        <sz val="9"/>
        <rFont val="新細明體"/>
        <family val="1"/>
      </rPr>
      <t xml:space="preserve"> (註2)</t>
    </r>
  </si>
  <si>
    <t>臺北市國稅局、臺灣省北區、南區國稅局增列歲入待納庫款</t>
  </si>
  <si>
    <r>
      <t>項</t>
    </r>
    <r>
      <rPr>
        <sz val="12"/>
        <rFont val="Times New Roman"/>
        <family val="1"/>
      </rPr>
      <t xml:space="preserve">          </t>
    </r>
    <r>
      <rPr>
        <sz val="12"/>
        <rFont val="新細明體"/>
        <family val="0"/>
      </rPr>
      <t>目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0"/>
      </rPr>
      <t xml:space="preserve">及    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0"/>
      </rPr>
      <t xml:space="preserve">摘    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0"/>
      </rPr>
      <t xml:space="preserve">要 </t>
    </r>
  </si>
  <si>
    <t>興建重大交通建設計畫第三期工程特別決算以前年度支出</t>
  </si>
  <si>
    <r>
      <t>九二一震災災後重建特別決算</t>
    </r>
    <r>
      <rPr>
        <sz val="11"/>
        <rFont val="新細明體"/>
        <family val="1"/>
      </rPr>
      <t>以前年度支出</t>
    </r>
  </si>
  <si>
    <r>
      <t>九二一震災災後重建第二期特別決算</t>
    </r>
    <r>
      <rPr>
        <sz val="11"/>
        <rFont val="新細明體"/>
        <family val="1"/>
      </rPr>
      <t>以前年度支出</t>
    </r>
  </si>
  <si>
    <r>
      <t xml:space="preserve">      </t>
    </r>
    <r>
      <rPr>
        <sz val="12"/>
        <rFont val="新細明體"/>
        <family val="0"/>
      </rP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國</t>
    </r>
    <r>
      <rPr>
        <sz val="12"/>
        <rFont val="Times New Roman"/>
        <family val="1"/>
      </rPr>
      <t xml:space="preserve">  94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度</t>
    </r>
  </si>
  <si>
    <t>九二一震災災後重建第二期特別決算</t>
  </si>
  <si>
    <t>基隆河整體治理計畫(前期計畫)特別決算</t>
  </si>
  <si>
    <r>
      <t>國軍老舊眷村改建特別決算收入</t>
    </r>
    <r>
      <rPr>
        <sz val="12"/>
        <rFont val="Times New Roman"/>
        <family val="1"/>
      </rPr>
      <t xml:space="preserve"> (86.06.18-94.12.31)</t>
    </r>
  </si>
  <si>
    <t xml:space="preserve">審計部修正上年度決算淨增列歲入實現數 </t>
  </si>
  <si>
    <t>其他支出</t>
  </si>
  <si>
    <t xml:space="preserve">原住民族委員會及外交部註銷經費賸餘待納庫款    </t>
  </si>
  <si>
    <t>臺灣花蓮地方法院、內政部註銷押金</t>
  </si>
  <si>
    <t>外交部補列押金</t>
  </si>
  <si>
    <t>專案補助支出</t>
  </si>
  <si>
    <t>嚴重急性呼吸道症候群防治及紓困特別決算以前年度支出</t>
  </si>
  <si>
    <t>基隆河整體治理計畫（前期計畫）特別決算支出</t>
  </si>
  <si>
    <r>
      <t>擴大公共建設投資計畫特別決算（</t>
    </r>
    <r>
      <rPr>
        <sz val="11"/>
        <rFont val="Times New Roman"/>
        <family val="1"/>
      </rPr>
      <t>93</t>
    </r>
    <r>
      <rPr>
        <sz val="11"/>
        <rFont val="新細明體"/>
        <family val="1"/>
      </rPr>
      <t>年度）以前年度支出</t>
    </r>
  </si>
  <si>
    <r>
      <t>擴大公共建設投資計畫特別決算（</t>
    </r>
    <r>
      <rPr>
        <sz val="11"/>
        <rFont val="Times New Roman"/>
        <family val="1"/>
      </rPr>
      <t>94</t>
    </r>
    <r>
      <rPr>
        <sz val="11"/>
        <rFont val="新細明體"/>
        <family val="1"/>
      </rPr>
      <t>年度）支出</t>
    </r>
  </si>
  <si>
    <r>
      <t>擴大公共建設投資計畫特別決算（</t>
    </r>
    <r>
      <rPr>
        <sz val="12"/>
        <rFont val="Times New Roman"/>
        <family val="1"/>
      </rPr>
      <t>94</t>
    </r>
    <r>
      <rPr>
        <sz val="12"/>
        <rFont val="新細明體"/>
        <family val="0"/>
      </rPr>
      <t>年度</t>
    </r>
    <r>
      <rPr>
        <sz val="12"/>
        <rFont val="新細明體"/>
        <family val="0"/>
      </rPr>
      <t>）</t>
    </r>
  </si>
  <si>
    <t>海洋巡防總局及內政部補列材料</t>
  </si>
  <si>
    <t>審計部剔除原住民族委員會、國防部、觀光局及國軍老舊眷村改建特別決算之歲出實現數</t>
  </si>
  <si>
    <r>
      <t>國軍老舊眷村改建特別決算支出</t>
    </r>
    <r>
      <rPr>
        <sz val="11"/>
        <rFont val="Times New Roman"/>
        <family val="1"/>
      </rPr>
      <t xml:space="preserve"> (86.06.18-94.12.31)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</si>
</sst>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[Red]\-#,##0.00;&quot;…&quot;"/>
    <numFmt numFmtId="178" formatCode="0.00_);[Red]\(0.00\)"/>
    <numFmt numFmtId="179" formatCode="0.000000000_);[Red]\(0.000000000\)"/>
    <numFmt numFmtId="180" formatCode="#,##0.00_);[Red]\(#,##0.00\)"/>
    <numFmt numFmtId="181" formatCode="0.000_);[Red]\(0.000\)"/>
    <numFmt numFmtId="182" formatCode="#,##0.00;\-#,##0.00;&quot;…&quot;"/>
    <numFmt numFmtId="183" formatCode="#,##0.00_ ;[Red]\-#,##0.00\ "/>
  </numFmts>
  <fonts count="21">
    <font>
      <sz val="12"/>
      <name val="新細明體"/>
      <family val="0"/>
    </font>
    <font>
      <sz val="12"/>
      <name val="Times New Roman"/>
      <family val="1"/>
    </font>
    <font>
      <sz val="9"/>
      <name val="新細明體"/>
      <family val="1"/>
    </font>
    <font>
      <b/>
      <sz val="12"/>
      <name val="Times New Roman"/>
      <family val="1"/>
    </font>
    <font>
      <b/>
      <sz val="14"/>
      <name val="華康中黑體(P)"/>
      <family val="1"/>
    </font>
    <font>
      <b/>
      <sz val="14"/>
      <name val="Times New Roman"/>
      <family val="1"/>
    </font>
    <font>
      <b/>
      <u val="single"/>
      <sz val="20"/>
      <name val="細明體"/>
      <family val="3"/>
    </font>
    <font>
      <b/>
      <sz val="12"/>
      <name val="新細明體"/>
      <family val="0"/>
    </font>
    <font>
      <sz val="11"/>
      <name val="新細明體"/>
      <family val="1"/>
    </font>
    <font>
      <b/>
      <sz val="14"/>
      <name val="標楷體"/>
      <family val="4"/>
    </font>
    <font>
      <sz val="10"/>
      <name val="新細明體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u val="single"/>
      <sz val="24"/>
      <name val="細明體"/>
      <family val="3"/>
    </font>
    <font>
      <sz val="12"/>
      <name val="細明體"/>
      <family val="3"/>
    </font>
    <font>
      <b/>
      <sz val="14"/>
      <name val="新細明體"/>
      <family val="1"/>
    </font>
    <font>
      <sz val="12"/>
      <color indexed="12"/>
      <name val="新細明體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7" fontId="1" fillId="0" borderId="0" xfId="0" applyNumberFormat="1" applyFont="1" applyBorder="1" applyAlignment="1">
      <alignment/>
    </xf>
    <xf numFmtId="177" fontId="3" fillId="0" borderId="3" xfId="0" applyNumberFormat="1" applyFont="1" applyBorder="1" applyAlignment="1">
      <alignment/>
    </xf>
    <xf numFmtId="177" fontId="3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0" fontId="9" fillId="0" borderId="7" xfId="0" applyFont="1" applyBorder="1" applyAlignment="1" quotePrefix="1">
      <alignment horizontal="center"/>
    </xf>
    <xf numFmtId="0" fontId="0" fillId="0" borderId="0" xfId="0" applyBorder="1" applyAlignment="1">
      <alignment/>
    </xf>
    <xf numFmtId="177" fontId="1" fillId="0" borderId="5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7" fontId="1" fillId="0" borderId="3" xfId="0" applyNumberFormat="1" applyFont="1" applyBorder="1" applyAlignment="1">
      <alignment vertical="center"/>
    </xf>
    <xf numFmtId="0" fontId="4" fillId="0" borderId="8" xfId="0" applyFont="1" applyBorder="1" applyAlignment="1" quotePrefix="1">
      <alignment horizontal="left" vertical="center"/>
    </xf>
    <xf numFmtId="177" fontId="3" fillId="0" borderId="9" xfId="0" applyNumberFormat="1" applyFont="1" applyBorder="1" applyAlignment="1">
      <alignment vertical="center"/>
    </xf>
    <xf numFmtId="177" fontId="1" fillId="0" borderId="9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indent="1"/>
    </xf>
    <xf numFmtId="177" fontId="3" fillId="0" borderId="5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 indent="3"/>
    </xf>
    <xf numFmtId="177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" fillId="0" borderId="4" xfId="0" applyNumberFormat="1" applyFont="1" applyBorder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11" xfId="0" applyFont="1" applyBorder="1" applyAlignment="1" quotePrefix="1">
      <alignment horizontal="left" vertical="center" indent="3"/>
    </xf>
    <xf numFmtId="0" fontId="8" fillId="0" borderId="11" xfId="0" applyFont="1" applyBorder="1" applyAlignment="1" quotePrefix="1">
      <alignment horizontal="left" vertical="center" wrapText="1" indent="2"/>
    </xf>
    <xf numFmtId="0" fontId="8" fillId="0" borderId="11" xfId="0" applyFont="1" applyBorder="1" applyAlignment="1">
      <alignment horizontal="left" vertical="center" wrapText="1" indent="2"/>
    </xf>
    <xf numFmtId="0" fontId="0" fillId="0" borderId="11" xfId="0" applyFont="1" applyBorder="1" applyAlignment="1" quotePrefix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7" xfId="0" applyFont="1" applyBorder="1" applyAlignment="1" quotePrefix="1">
      <alignment horizontal="left" vertical="center" indent="3"/>
    </xf>
    <xf numFmtId="0" fontId="0" fillId="0" borderId="0" xfId="0" applyFont="1" applyBorder="1" applyAlignment="1">
      <alignment horizontal="center"/>
    </xf>
    <xf numFmtId="177" fontId="0" fillId="0" borderId="0" xfId="0" applyNumberFormat="1" applyFont="1" applyBorder="1" applyAlignment="1">
      <alignment/>
    </xf>
    <xf numFmtId="43" fontId="0" fillId="0" borderId="0" xfId="15" applyFont="1" applyAlignment="1">
      <alignment/>
    </xf>
    <xf numFmtId="0" fontId="8" fillId="0" borderId="11" xfId="0" applyFont="1" applyBorder="1" applyAlignment="1" quotePrefix="1">
      <alignment horizontal="left" vertical="center" indent="2"/>
    </xf>
    <xf numFmtId="0" fontId="8" fillId="0" borderId="11" xfId="0" applyFont="1" applyBorder="1" applyAlignment="1">
      <alignment horizontal="left" vertical="center" indent="2"/>
    </xf>
    <xf numFmtId="43" fontId="10" fillId="0" borderId="0" xfId="15" applyFont="1" applyAlignment="1">
      <alignment/>
    </xf>
    <xf numFmtId="182" fontId="11" fillId="0" borderId="5" xfId="0" applyNumberFormat="1" applyFont="1" applyFill="1" applyBorder="1" applyAlignment="1">
      <alignment vertical="center"/>
    </xf>
    <xf numFmtId="182" fontId="1" fillId="0" borderId="5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8" fillId="0" borderId="12" xfId="0" applyFont="1" applyBorder="1" applyAlignment="1">
      <alignment horizontal="right"/>
    </xf>
    <xf numFmtId="177" fontId="14" fillId="0" borderId="6" xfId="0" applyNumberFormat="1" applyFont="1" applyBorder="1" applyAlignment="1">
      <alignment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3" xfId="0" applyNumberFormat="1" applyFont="1" applyBorder="1" applyAlignment="1">
      <alignment vertical="center"/>
    </xf>
    <xf numFmtId="177" fontId="1" fillId="0" borderId="14" xfId="0" applyNumberFormat="1" applyFont="1" applyBorder="1" applyAlignment="1">
      <alignment vertical="center"/>
    </xf>
    <xf numFmtId="0" fontId="0" fillId="0" borderId="15" xfId="0" applyFont="1" applyBorder="1" applyAlignment="1" quotePrefix="1">
      <alignment horizontal="left" vertical="center" indent="3"/>
    </xf>
    <xf numFmtId="177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8" fillId="0" borderId="11" xfId="0" applyFont="1" applyBorder="1" applyAlignment="1">
      <alignment horizontal="left" vertical="center" wrapText="1" indent="3"/>
    </xf>
    <xf numFmtId="0" fontId="8" fillId="0" borderId="11" xfId="0" applyFont="1" applyBorder="1" applyAlignment="1" quotePrefix="1">
      <alignment horizontal="left" vertical="center" wrapText="1" indent="3"/>
    </xf>
    <xf numFmtId="0" fontId="0" fillId="0" borderId="15" xfId="0" applyFont="1" applyBorder="1" applyAlignment="1">
      <alignment horizontal="left" vertical="center" wrapText="1" indent="2"/>
    </xf>
    <xf numFmtId="0" fontId="9" fillId="0" borderId="7" xfId="0" applyFont="1" applyBorder="1" applyAlignment="1">
      <alignment horizontal="center"/>
    </xf>
    <xf numFmtId="177" fontId="3" fillId="0" borderId="3" xfId="0" applyNumberFormat="1" applyFont="1" applyFill="1" applyBorder="1" applyAlignment="1">
      <alignment/>
    </xf>
    <xf numFmtId="177" fontId="3" fillId="0" borderId="3" xfId="0" applyNumberFormat="1" applyFont="1" applyBorder="1" applyAlignment="1">
      <alignment/>
    </xf>
    <xf numFmtId="177" fontId="3" fillId="0" borderId="4" xfId="0" applyNumberFormat="1" applyFont="1" applyBorder="1" applyAlignment="1">
      <alignment/>
    </xf>
    <xf numFmtId="0" fontId="0" fillId="0" borderId="11" xfId="0" applyFont="1" applyBorder="1" applyAlignment="1">
      <alignment horizontal="left" vertical="center" wrapText="1" indent="3"/>
    </xf>
    <xf numFmtId="0" fontId="0" fillId="0" borderId="7" xfId="0" applyFont="1" applyBorder="1" applyAlignment="1">
      <alignment horizontal="left" vertical="center" wrapText="1" indent="3"/>
    </xf>
    <xf numFmtId="0" fontId="8" fillId="0" borderId="7" xfId="0" applyFont="1" applyBorder="1" applyAlignment="1">
      <alignment horizontal="left" vertical="center" indent="2"/>
    </xf>
    <xf numFmtId="40" fontId="17" fillId="0" borderId="5" xfId="0" applyNumberFormat="1" applyFont="1" applyBorder="1" applyAlignment="1" quotePrefix="1">
      <alignment vertical="center" shrinkToFit="1"/>
    </xf>
    <xf numFmtId="177" fontId="17" fillId="0" borderId="5" xfId="0" applyNumberFormat="1" applyFont="1" applyBorder="1" applyAlignment="1">
      <alignment vertical="center"/>
    </xf>
    <xf numFmtId="182" fontId="19" fillId="0" borderId="5" xfId="0" applyNumberFormat="1" applyFont="1" applyBorder="1" applyAlignment="1">
      <alignment vertical="center"/>
    </xf>
    <xf numFmtId="177" fontId="19" fillId="0" borderId="5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133</xdr:row>
      <xdr:rowOff>47625</xdr:rowOff>
    </xdr:from>
    <xdr:ext cx="7239000" cy="723900"/>
    <xdr:sp>
      <xdr:nvSpPr>
        <xdr:cNvPr id="1" name="TextBox 1"/>
        <xdr:cNvSpPr txBox="1">
          <a:spLocks noChangeArrowheads="1"/>
        </xdr:cNvSpPr>
      </xdr:nvSpPr>
      <xdr:spPr>
        <a:xfrm>
          <a:off x="0" y="42776775"/>
          <a:ext cx="72390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註：1.各機關結存233,699,597,314.28元，係各機關歲入結存246,416,426,589.93元，加各機關經費結存92,955,582,907.59元，
           扣減存放國庫存款戶105,672,412,183.24元後之數額。
        2.有價證券16,561,375,936元，係各機關已列實收數額，加計應收性質之有價證券41,936,582元，合共 16,603,312,518
           元，與平衡表「有價證券」金額一致。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showGridLines="0" tabSelected="1" workbookViewId="0" topLeftCell="A118">
      <selection activeCell="B121" sqref="B121"/>
    </sheetView>
  </sheetViews>
  <sheetFormatPr defaultColWidth="9.00390625" defaultRowHeight="16.5"/>
  <cols>
    <col min="1" max="1" width="33.50390625" style="1" customWidth="1"/>
    <col min="2" max="2" width="20.00390625" style="1" customWidth="1"/>
    <col min="3" max="3" width="19.75390625" style="1" customWidth="1"/>
    <col min="4" max="4" width="19.625" style="1" customWidth="1"/>
    <col min="5" max="5" width="9.00390625" style="1" hidden="1" customWidth="1"/>
    <col min="6" max="6" width="19.75390625" style="1" customWidth="1"/>
    <col min="7" max="7" width="15.375" style="1" customWidth="1"/>
    <col min="8" max="8" width="22.625" style="1" customWidth="1"/>
    <col min="9" max="9" width="18.625" style="1" customWidth="1"/>
    <col min="10" max="16384" width="9.00390625" style="1" customWidth="1"/>
  </cols>
  <sheetData>
    <row r="1" spans="1:4" ht="27.75">
      <c r="A1" s="71" t="s">
        <v>58</v>
      </c>
      <c r="B1" s="71"/>
      <c r="C1" s="71"/>
      <c r="D1" s="71"/>
    </row>
    <row r="2" spans="1:4" ht="32.25">
      <c r="A2" s="72" t="s">
        <v>59</v>
      </c>
      <c r="B2" s="72"/>
      <c r="C2" s="72"/>
      <c r="D2" s="72"/>
    </row>
    <row r="3" spans="2:4" ht="24" customHeight="1" thickBot="1">
      <c r="B3" s="46" t="s">
        <v>116</v>
      </c>
      <c r="C3" s="45"/>
      <c r="D3" s="47" t="s">
        <v>93</v>
      </c>
    </row>
    <row r="4" spans="1:4" s="4" customFormat="1" ht="25.5" customHeight="1">
      <c r="A4" s="69" t="s">
        <v>112</v>
      </c>
      <c r="B4" s="73" t="s">
        <v>105</v>
      </c>
      <c r="C4" s="74"/>
      <c r="D4" s="74"/>
    </row>
    <row r="5" spans="1:4" ht="25.5" customHeight="1">
      <c r="A5" s="70"/>
      <c r="B5" s="2" t="s">
        <v>60</v>
      </c>
      <c r="C5" s="2" t="s">
        <v>61</v>
      </c>
      <c r="D5" s="3" t="s">
        <v>62</v>
      </c>
    </row>
    <row r="6" spans="1:4" ht="30" customHeight="1">
      <c r="A6" s="16" t="s">
        <v>63</v>
      </c>
      <c r="B6" s="17"/>
      <c r="C6" s="18" t="s">
        <v>0</v>
      </c>
      <c r="D6" s="19"/>
    </row>
    <row r="7" spans="1:4" ht="27.75" customHeight="1">
      <c r="A7" s="20" t="s">
        <v>64</v>
      </c>
      <c r="B7" s="21" t="s">
        <v>65</v>
      </c>
      <c r="C7" s="21" t="s">
        <v>65</v>
      </c>
      <c r="D7" s="22">
        <f>SUM(C8:C10)</f>
        <v>260330019509.28003</v>
      </c>
    </row>
    <row r="8" spans="1:4" ht="21" customHeight="1">
      <c r="A8" s="33" t="s">
        <v>106</v>
      </c>
      <c r="B8" s="9" t="s">
        <v>0</v>
      </c>
      <c r="C8" s="9">
        <v>31855568598.83</v>
      </c>
      <c r="D8" s="10"/>
    </row>
    <row r="9" spans="1:4" ht="21" customHeight="1">
      <c r="A9" s="33" t="s">
        <v>66</v>
      </c>
      <c r="B9" s="9" t="s">
        <v>0</v>
      </c>
      <c r="C9" s="9">
        <v>215078639198.45</v>
      </c>
      <c r="D9" s="10"/>
    </row>
    <row r="10" spans="1:4" ht="21" customHeight="1">
      <c r="A10" s="32" t="s">
        <v>67</v>
      </c>
      <c r="B10" s="9" t="s">
        <v>0</v>
      </c>
      <c r="C10" s="9">
        <v>13395811712</v>
      </c>
      <c r="D10" s="10"/>
    </row>
    <row r="11" spans="1:4" ht="9" customHeight="1">
      <c r="A11" s="32"/>
      <c r="B11" s="9"/>
      <c r="C11" s="9"/>
      <c r="D11" s="10"/>
    </row>
    <row r="12" spans="1:4" ht="23.25" customHeight="1">
      <c r="A12" s="20" t="s">
        <v>68</v>
      </c>
      <c r="B12" s="21" t="s">
        <v>0</v>
      </c>
      <c r="C12" s="21" t="s">
        <v>0</v>
      </c>
      <c r="D12" s="22">
        <f>SUM(C13:C49)</f>
        <v>1922057444700.2803</v>
      </c>
    </row>
    <row r="13" spans="1:4" ht="31.5" customHeight="1">
      <c r="A13" s="32" t="s">
        <v>94</v>
      </c>
      <c r="B13" s="9" t="s">
        <v>0</v>
      </c>
      <c r="C13" s="9">
        <f>SUM(B14:B20)</f>
        <v>1448302984116.59</v>
      </c>
      <c r="D13" s="10"/>
    </row>
    <row r="14" spans="1:4" ht="21.75" customHeight="1">
      <c r="A14" s="29" t="s">
        <v>69</v>
      </c>
      <c r="B14" s="9">
        <v>1067719852998</v>
      </c>
      <c r="C14" s="9" t="s">
        <v>0</v>
      </c>
      <c r="D14" s="10"/>
    </row>
    <row r="15" spans="1:4" ht="21.75" customHeight="1">
      <c r="A15" s="29" t="s">
        <v>70</v>
      </c>
      <c r="B15" s="9">
        <v>20666937443.5</v>
      </c>
      <c r="C15" s="9" t="s">
        <v>0</v>
      </c>
      <c r="D15" s="10"/>
    </row>
    <row r="16" spans="1:4" ht="21.75" customHeight="1">
      <c r="A16" s="29" t="s">
        <v>71</v>
      </c>
      <c r="B16" s="13">
        <v>56231342513</v>
      </c>
      <c r="C16" s="9" t="s">
        <v>0</v>
      </c>
      <c r="D16" s="10"/>
    </row>
    <row r="17" spans="1:4" ht="21.75" customHeight="1">
      <c r="A17" s="29" t="s">
        <v>72</v>
      </c>
      <c r="B17" s="13">
        <v>49906730076</v>
      </c>
      <c r="C17" s="9" t="s">
        <v>0</v>
      </c>
      <c r="D17" s="10"/>
    </row>
    <row r="18" spans="1:4" ht="21.75" customHeight="1">
      <c r="A18" s="29" t="s">
        <v>73</v>
      </c>
      <c r="B18" s="13">
        <v>234004849253.1</v>
      </c>
      <c r="C18" s="9" t="s">
        <v>0</v>
      </c>
      <c r="D18" s="10"/>
    </row>
    <row r="19" spans="1:4" ht="21.75" customHeight="1">
      <c r="A19" s="29" t="s">
        <v>74</v>
      </c>
      <c r="B19" s="13">
        <v>23304</v>
      </c>
      <c r="C19" s="9" t="s">
        <v>0</v>
      </c>
      <c r="D19" s="10"/>
    </row>
    <row r="20" spans="1:4" ht="21.75" customHeight="1">
      <c r="A20" s="29" t="s">
        <v>75</v>
      </c>
      <c r="B20" s="13">
        <v>19773248528.99</v>
      </c>
      <c r="C20" s="9" t="s">
        <v>0</v>
      </c>
      <c r="D20" s="10"/>
    </row>
    <row r="21" spans="1:4" ht="36" customHeight="1">
      <c r="A21" s="32" t="s">
        <v>95</v>
      </c>
      <c r="B21" s="13" t="s">
        <v>0</v>
      </c>
      <c r="C21" s="9">
        <f>SUM(B22:B26)</f>
        <v>175155775343.63</v>
      </c>
      <c r="D21" s="10"/>
    </row>
    <row r="22" spans="1:4" ht="21.75" customHeight="1">
      <c r="A22" s="23" t="s">
        <v>107</v>
      </c>
      <c r="B22" s="13">
        <v>478665131</v>
      </c>
      <c r="C22" s="9"/>
      <c r="D22" s="10"/>
    </row>
    <row r="23" spans="1:4" ht="21.75" customHeight="1">
      <c r="A23" s="23" t="s">
        <v>71</v>
      </c>
      <c r="B23" s="13">
        <v>111351801</v>
      </c>
      <c r="C23" s="9"/>
      <c r="D23" s="10"/>
    </row>
    <row r="24" spans="1:4" ht="21.75" customHeight="1">
      <c r="A24" s="29" t="s">
        <v>72</v>
      </c>
      <c r="B24" s="13">
        <v>22653845913</v>
      </c>
      <c r="C24" s="9" t="s">
        <v>0</v>
      </c>
      <c r="D24" s="10"/>
    </row>
    <row r="25" spans="1:4" ht="21.75" customHeight="1">
      <c r="A25" s="29" t="s">
        <v>73</v>
      </c>
      <c r="B25" s="24">
        <v>151854813345.63</v>
      </c>
      <c r="C25" s="9" t="s">
        <v>0</v>
      </c>
      <c r="D25" s="25"/>
    </row>
    <row r="26" spans="1:4" ht="21.75" customHeight="1">
      <c r="A26" s="29" t="s">
        <v>75</v>
      </c>
      <c r="B26" s="13">
        <v>57099153</v>
      </c>
      <c r="C26" s="9"/>
      <c r="D26" s="10"/>
    </row>
    <row r="27" spans="1:6" s="34" customFormat="1" ht="33" customHeight="1">
      <c r="A27" s="33" t="s">
        <v>96</v>
      </c>
      <c r="B27" s="13"/>
      <c r="C27" s="9">
        <f>SUM(B28:B31)</f>
        <v>248577861476</v>
      </c>
      <c r="D27" s="10"/>
      <c r="F27" s="12"/>
    </row>
    <row r="28" spans="1:4" ht="25.5" customHeight="1">
      <c r="A28" s="23" t="s">
        <v>97</v>
      </c>
      <c r="B28" s="13">
        <v>167300695913</v>
      </c>
      <c r="C28" s="9"/>
      <c r="D28" s="10"/>
    </row>
    <row r="29" spans="1:4" ht="40.5" customHeight="1">
      <c r="A29" s="62" t="s">
        <v>117</v>
      </c>
      <c r="B29" s="13">
        <v>7100000000</v>
      </c>
      <c r="C29" s="9"/>
      <c r="D29" s="10"/>
    </row>
    <row r="30" spans="1:4" s="34" customFormat="1" ht="40.5" customHeight="1">
      <c r="A30" s="62" t="s">
        <v>118</v>
      </c>
      <c r="B30" s="13">
        <v>27000000000</v>
      </c>
      <c r="C30" s="9"/>
      <c r="D30" s="10"/>
    </row>
    <row r="31" spans="1:4" s="34" customFormat="1" ht="40.5" customHeight="1" thickBot="1">
      <c r="A31" s="63" t="s">
        <v>130</v>
      </c>
      <c r="B31" s="14">
        <v>47177165563</v>
      </c>
      <c r="C31" s="15"/>
      <c r="D31" s="26"/>
    </row>
    <row r="32" spans="1:4" s="34" customFormat="1" ht="58.5" customHeight="1">
      <c r="A32" s="57" t="s">
        <v>119</v>
      </c>
      <c r="B32" s="49"/>
      <c r="C32" s="50">
        <v>111310303717</v>
      </c>
      <c r="D32" s="51"/>
    </row>
    <row r="33" spans="1:4" s="34" customFormat="1" ht="27.75" customHeight="1">
      <c r="A33" s="32" t="s">
        <v>79</v>
      </c>
      <c r="B33" s="13" t="s">
        <v>0</v>
      </c>
      <c r="C33" s="44">
        <f>-4929003761+376</f>
        <v>-4929003385</v>
      </c>
      <c r="D33" s="10"/>
    </row>
    <row r="34" spans="1:4" s="34" customFormat="1" ht="29.25" customHeight="1">
      <c r="A34" s="32" t="s">
        <v>76</v>
      </c>
      <c r="B34" s="13" t="s">
        <v>0</v>
      </c>
      <c r="C34" s="44">
        <v>409848493.6</v>
      </c>
      <c r="D34" s="10"/>
    </row>
    <row r="35" spans="1:4" s="34" customFormat="1" ht="29.25" customHeight="1">
      <c r="A35" s="32" t="s">
        <v>78</v>
      </c>
      <c r="B35" s="13" t="s">
        <v>0</v>
      </c>
      <c r="C35" s="67">
        <v>-2573897229.03</v>
      </c>
      <c r="D35" s="48"/>
    </row>
    <row r="36" spans="1:4" s="34" customFormat="1" ht="29.25" customHeight="1">
      <c r="A36" s="32" t="s">
        <v>77</v>
      </c>
      <c r="B36" s="13" t="s">
        <v>0</v>
      </c>
      <c r="C36" s="44">
        <v>9094540400.89</v>
      </c>
      <c r="D36" s="10"/>
    </row>
    <row r="37" spans="1:6" s="34" customFormat="1" ht="29.25" customHeight="1">
      <c r="A37" s="33" t="s">
        <v>98</v>
      </c>
      <c r="B37" s="13" t="s">
        <v>0</v>
      </c>
      <c r="C37" s="68">
        <v>2644646</v>
      </c>
      <c r="D37" s="10"/>
      <c r="F37" s="12"/>
    </row>
    <row r="38" spans="1:6" s="34" customFormat="1" ht="29.25" customHeight="1">
      <c r="A38" s="33" t="s">
        <v>80</v>
      </c>
      <c r="B38" s="9"/>
      <c r="C38" s="44">
        <v>-85122474400</v>
      </c>
      <c r="D38" s="10"/>
      <c r="F38" s="12"/>
    </row>
    <row r="39" spans="1:4" ht="29.25" customHeight="1">
      <c r="A39" s="33" t="s">
        <v>100</v>
      </c>
      <c r="B39" s="9"/>
      <c r="C39" s="44">
        <v>2800000000</v>
      </c>
      <c r="D39" s="10"/>
    </row>
    <row r="40" spans="1:4" s="34" customFormat="1" ht="29.25" customHeight="1">
      <c r="A40" s="33" t="s">
        <v>99</v>
      </c>
      <c r="B40" s="13"/>
      <c r="C40" s="44">
        <v>16729228138</v>
      </c>
      <c r="D40" s="10"/>
    </row>
    <row r="41" spans="1:4" s="34" customFormat="1" ht="29.25" customHeight="1">
      <c r="A41" s="32" t="s">
        <v>81</v>
      </c>
      <c r="B41" s="13"/>
      <c r="C41" s="44">
        <f>SUM(B42:B50)</f>
        <v>2299633382.6</v>
      </c>
      <c r="D41" s="10"/>
    </row>
    <row r="42" spans="1:4" s="35" customFormat="1" ht="42.75" customHeight="1">
      <c r="A42" s="56" t="s">
        <v>120</v>
      </c>
      <c r="B42" s="43">
        <v>381814223.6</v>
      </c>
      <c r="C42" s="9" t="s">
        <v>0</v>
      </c>
      <c r="D42" s="10"/>
    </row>
    <row r="43" spans="1:4" s="35" customFormat="1" ht="42.75" customHeight="1">
      <c r="A43" s="56" t="s">
        <v>82</v>
      </c>
      <c r="B43" s="13">
        <f>2188798721+3530000</f>
        <v>2192328721</v>
      </c>
      <c r="C43" s="9" t="s">
        <v>0</v>
      </c>
      <c r="D43" s="10"/>
    </row>
    <row r="44" spans="1:4" s="35" customFormat="1" ht="22.5" customHeight="1">
      <c r="A44" s="41" t="s">
        <v>101</v>
      </c>
      <c r="B44" s="13">
        <v>-345862240</v>
      </c>
      <c r="C44" s="9" t="s">
        <v>0</v>
      </c>
      <c r="D44" s="10"/>
    </row>
    <row r="45" spans="1:4" s="35" customFormat="1" ht="35.25" customHeight="1">
      <c r="A45" s="55" t="s">
        <v>111</v>
      </c>
      <c r="B45" s="13">
        <v>9340988</v>
      </c>
      <c r="C45" s="9" t="s">
        <v>0</v>
      </c>
      <c r="D45" s="10"/>
    </row>
    <row r="46" spans="1:4" s="35" customFormat="1" ht="36.75" customHeight="1">
      <c r="A46" s="55" t="s">
        <v>122</v>
      </c>
      <c r="B46" s="13">
        <v>-28580433</v>
      </c>
      <c r="C46" s="9"/>
      <c r="D46" s="10"/>
    </row>
    <row r="47" spans="1:4" s="35" customFormat="1" ht="36" customHeight="1">
      <c r="A47" s="56" t="s">
        <v>123</v>
      </c>
      <c r="B47" s="13">
        <v>-4300</v>
      </c>
      <c r="C47" s="9"/>
      <c r="D47" s="10"/>
    </row>
    <row r="48" spans="1:4" s="35" customFormat="1" ht="26.25" customHeight="1">
      <c r="A48" s="55" t="s">
        <v>124</v>
      </c>
      <c r="B48" s="13">
        <v>14917</v>
      </c>
      <c r="C48" s="9"/>
      <c r="D48" s="10"/>
    </row>
    <row r="49" spans="1:4" s="35" customFormat="1" ht="24" customHeight="1">
      <c r="A49" s="55" t="s">
        <v>131</v>
      </c>
      <c r="B49" s="13">
        <v>89690533</v>
      </c>
      <c r="C49" s="9"/>
      <c r="D49" s="10"/>
    </row>
    <row r="50" spans="1:4" s="35" customFormat="1" ht="48" customHeight="1">
      <c r="A50" s="55" t="s">
        <v>132</v>
      </c>
      <c r="B50" s="13">
        <v>890973</v>
      </c>
      <c r="C50" s="9"/>
      <c r="D50" s="10"/>
    </row>
    <row r="51" spans="1:4" s="34" customFormat="1" ht="26.25" customHeight="1" thickBot="1">
      <c r="A51" s="58" t="s">
        <v>83</v>
      </c>
      <c r="B51" s="59" t="s">
        <v>0</v>
      </c>
      <c r="C51" s="60" t="s">
        <v>0</v>
      </c>
      <c r="D51" s="61">
        <f>D7+D12</f>
        <v>2182387464209.5603</v>
      </c>
    </row>
    <row r="52" spans="1:4" s="34" customFormat="1" ht="24.75" customHeight="1">
      <c r="A52" s="28" t="s">
        <v>108</v>
      </c>
      <c r="B52" s="13" t="s">
        <v>0</v>
      </c>
      <c r="C52" s="9" t="s">
        <v>0</v>
      </c>
      <c r="D52" s="10"/>
    </row>
    <row r="53" spans="1:4" s="34" customFormat="1" ht="21.75" customHeight="1">
      <c r="A53" s="20" t="s">
        <v>84</v>
      </c>
      <c r="B53" s="27"/>
      <c r="C53" s="21" t="s">
        <v>0</v>
      </c>
      <c r="D53" s="22">
        <f>SUM(C54:C128)</f>
        <v>1824877085945.2798</v>
      </c>
    </row>
    <row r="54" spans="1:4" s="34" customFormat="1" ht="27.75" customHeight="1">
      <c r="A54" s="32" t="s">
        <v>102</v>
      </c>
      <c r="B54" s="13"/>
      <c r="C54" s="9">
        <f>SUM(B55:B87)</f>
        <v>1527934661132</v>
      </c>
      <c r="D54" s="10"/>
    </row>
    <row r="55" spans="1:4" s="34" customFormat="1" ht="19.5" customHeight="1">
      <c r="A55" s="29" t="s">
        <v>1</v>
      </c>
      <c r="B55" s="13">
        <v>73276815</v>
      </c>
      <c r="C55" s="9"/>
      <c r="D55" s="10"/>
    </row>
    <row r="56" spans="1:4" s="34" customFormat="1" ht="19.5" customHeight="1">
      <c r="A56" s="29" t="s">
        <v>2</v>
      </c>
      <c r="B56" s="13">
        <v>1322410237</v>
      </c>
      <c r="C56" s="9"/>
      <c r="D56" s="10"/>
    </row>
    <row r="57" spans="1:4" s="34" customFormat="1" ht="19.5" customHeight="1">
      <c r="A57" s="29" t="s">
        <v>3</v>
      </c>
      <c r="B57" s="13">
        <v>6784990433</v>
      </c>
      <c r="C57" s="9"/>
      <c r="D57" s="10"/>
    </row>
    <row r="58" spans="1:4" s="34" customFormat="1" ht="19.5" customHeight="1">
      <c r="A58" s="29" t="s">
        <v>4</v>
      </c>
      <c r="B58" s="13">
        <v>4150696268</v>
      </c>
      <c r="C58" s="9"/>
      <c r="D58" s="10"/>
    </row>
    <row r="59" spans="1:4" s="34" customFormat="1" ht="19.5" customHeight="1">
      <c r="A59" s="29" t="s">
        <v>5</v>
      </c>
      <c r="B59" s="13">
        <v>36701953114</v>
      </c>
      <c r="C59" s="9"/>
      <c r="D59" s="10"/>
    </row>
    <row r="60" spans="1:4" s="34" customFormat="1" ht="19.5" customHeight="1">
      <c r="A60" s="29" t="s">
        <v>6</v>
      </c>
      <c r="B60" s="13">
        <v>1919558085</v>
      </c>
      <c r="C60" s="9"/>
      <c r="D60" s="10"/>
    </row>
    <row r="61" spans="1:4" s="34" customFormat="1" ht="19.5" customHeight="1">
      <c r="A61" s="29" t="s">
        <v>7</v>
      </c>
      <c r="B61" s="13">
        <v>1876835708</v>
      </c>
      <c r="C61" s="9"/>
      <c r="D61" s="10"/>
    </row>
    <row r="62" spans="1:4" s="34" customFormat="1" ht="19.5" customHeight="1">
      <c r="A62" s="29" t="s">
        <v>8</v>
      </c>
      <c r="B62" s="13">
        <v>49919035663</v>
      </c>
      <c r="C62" s="9"/>
      <c r="D62" s="10"/>
    </row>
    <row r="63" spans="1:4" s="34" customFormat="1" ht="19.5" customHeight="1">
      <c r="A63" s="29" t="s">
        <v>9</v>
      </c>
      <c r="B63" s="13">
        <v>22965649824</v>
      </c>
      <c r="C63" s="9"/>
      <c r="D63" s="10"/>
    </row>
    <row r="64" spans="1:4" s="34" customFormat="1" ht="19.5" customHeight="1">
      <c r="A64" s="29" t="s">
        <v>10</v>
      </c>
      <c r="B64" s="13">
        <v>25307328182</v>
      </c>
      <c r="C64" s="9"/>
      <c r="D64" s="10"/>
    </row>
    <row r="65" spans="1:4" s="34" customFormat="1" ht="19.5" customHeight="1">
      <c r="A65" s="29" t="s">
        <v>11</v>
      </c>
      <c r="B65" s="13">
        <v>140179631</v>
      </c>
      <c r="C65" s="9"/>
      <c r="D65" s="10"/>
    </row>
    <row r="66" spans="1:4" s="34" customFormat="1" ht="19.5" customHeight="1">
      <c r="A66" s="29" t="s">
        <v>12</v>
      </c>
      <c r="B66" s="13">
        <v>1123536520</v>
      </c>
      <c r="C66" s="9"/>
      <c r="D66" s="10"/>
    </row>
    <row r="67" spans="1:4" s="34" customFormat="1" ht="19.5" customHeight="1">
      <c r="A67" s="29" t="s">
        <v>13</v>
      </c>
      <c r="B67" s="13">
        <v>242712803367</v>
      </c>
      <c r="C67" s="9"/>
      <c r="D67" s="10"/>
    </row>
    <row r="68" spans="1:4" s="34" customFormat="1" ht="19.5" customHeight="1">
      <c r="A68" s="29" t="s">
        <v>14</v>
      </c>
      <c r="B68" s="13">
        <v>186987656169</v>
      </c>
      <c r="C68" s="9"/>
      <c r="D68" s="10"/>
    </row>
    <row r="69" spans="1:4" s="34" customFormat="1" ht="19.5" customHeight="1">
      <c r="A69" s="29" t="s">
        <v>15</v>
      </c>
      <c r="B69" s="13">
        <v>91143306337</v>
      </c>
      <c r="C69" s="9"/>
      <c r="D69" s="10"/>
    </row>
    <row r="70" spans="1:4" s="34" customFormat="1" ht="19.5" customHeight="1">
      <c r="A70" s="29" t="s">
        <v>16</v>
      </c>
      <c r="B70" s="13">
        <v>17172983634</v>
      </c>
      <c r="C70" s="9"/>
      <c r="D70" s="10"/>
    </row>
    <row r="71" spans="1:4" s="34" customFormat="1" ht="19.5" customHeight="1">
      <c r="A71" s="29" t="s">
        <v>17</v>
      </c>
      <c r="B71" s="13">
        <v>102928225527</v>
      </c>
      <c r="C71" s="9"/>
      <c r="D71" s="10"/>
    </row>
    <row r="72" spans="1:4" s="34" customFormat="1" ht="19.5" customHeight="1">
      <c r="A72" s="29" t="s">
        <v>18</v>
      </c>
      <c r="B72" s="13">
        <v>9870055369</v>
      </c>
      <c r="C72" s="9"/>
      <c r="D72" s="10"/>
    </row>
    <row r="73" spans="1:4" s="34" customFormat="1" ht="19.5" customHeight="1">
      <c r="A73" s="29" t="s">
        <v>19</v>
      </c>
      <c r="B73" s="13">
        <v>84232889984</v>
      </c>
      <c r="C73" s="9"/>
      <c r="D73" s="10"/>
    </row>
    <row r="74" spans="1:4" s="34" customFormat="1" ht="19.5" customHeight="1">
      <c r="A74" s="29" t="s">
        <v>20</v>
      </c>
      <c r="B74" s="13">
        <v>37743560767</v>
      </c>
      <c r="C74" s="9"/>
      <c r="D74" s="10"/>
    </row>
    <row r="75" spans="1:4" s="34" customFormat="1" ht="19.5" customHeight="1">
      <c r="A75" s="29" t="s">
        <v>21</v>
      </c>
      <c r="B75" s="13">
        <v>152046515447</v>
      </c>
      <c r="C75" s="9"/>
      <c r="D75" s="10"/>
    </row>
    <row r="76" spans="1:4" s="34" customFormat="1" ht="19.5" customHeight="1">
      <c r="A76" s="29" t="s">
        <v>22</v>
      </c>
      <c r="B76" s="13">
        <v>7491373701</v>
      </c>
      <c r="C76" s="9"/>
      <c r="D76" s="10"/>
    </row>
    <row r="77" spans="1:4" s="34" customFormat="1" ht="19.5" customHeight="1">
      <c r="A77" s="29" t="s">
        <v>23</v>
      </c>
      <c r="B77" s="13">
        <v>110006983491</v>
      </c>
      <c r="C77" s="9"/>
      <c r="D77" s="10"/>
    </row>
    <row r="78" spans="1:4" s="34" customFormat="1" ht="19.5" customHeight="1">
      <c r="A78" s="29" t="s">
        <v>24</v>
      </c>
      <c r="B78" s="13">
        <v>1902019147</v>
      </c>
      <c r="C78" s="9"/>
      <c r="D78" s="10"/>
    </row>
    <row r="79" spans="1:4" s="34" customFormat="1" ht="19.5" customHeight="1">
      <c r="A79" s="29" t="s">
        <v>25</v>
      </c>
      <c r="B79" s="13">
        <v>13587534145</v>
      </c>
      <c r="C79" s="9"/>
      <c r="D79" s="10"/>
    </row>
    <row r="80" spans="1:4" s="34" customFormat="1" ht="19.5" customHeight="1">
      <c r="A80" s="29" t="s">
        <v>26</v>
      </c>
      <c r="B80" s="13">
        <v>16180043581</v>
      </c>
      <c r="C80" s="9"/>
      <c r="D80" s="10"/>
    </row>
    <row r="81" spans="1:4" s="34" customFormat="1" ht="19.5" customHeight="1">
      <c r="A81" s="29" t="s">
        <v>27</v>
      </c>
      <c r="B81" s="13">
        <v>8077242000</v>
      </c>
      <c r="C81" s="9"/>
      <c r="D81" s="10"/>
    </row>
    <row r="82" spans="1:4" s="34" customFormat="1" ht="19.5" customHeight="1">
      <c r="A82" s="29" t="s">
        <v>28</v>
      </c>
      <c r="B82" s="13">
        <v>130327465413</v>
      </c>
      <c r="C82" s="9"/>
      <c r="D82" s="10"/>
    </row>
    <row r="83" spans="1:4" s="34" customFormat="1" ht="19.5" customHeight="1">
      <c r="A83" s="29" t="s">
        <v>29</v>
      </c>
      <c r="B83" s="13">
        <v>209952092</v>
      </c>
      <c r="C83" s="9"/>
      <c r="D83" s="10"/>
    </row>
    <row r="84" spans="1:4" s="34" customFormat="1" ht="19.5" customHeight="1" thickBot="1">
      <c r="A84" s="36" t="s">
        <v>30</v>
      </c>
      <c r="B84" s="14">
        <v>117458557999</v>
      </c>
      <c r="C84" s="15"/>
      <c r="D84" s="26"/>
    </row>
    <row r="85" spans="1:7" s="34" customFormat="1" ht="20.25" customHeight="1">
      <c r="A85" s="52" t="s">
        <v>31</v>
      </c>
      <c r="B85" s="49">
        <v>411189859</v>
      </c>
      <c r="C85" s="50"/>
      <c r="D85" s="51"/>
      <c r="F85" s="38"/>
      <c r="G85" s="38"/>
    </row>
    <row r="86" spans="1:7" s="34" customFormat="1" ht="20.25" customHeight="1">
      <c r="A86" s="29" t="s">
        <v>32</v>
      </c>
      <c r="B86" s="13">
        <v>39461202394</v>
      </c>
      <c r="C86" s="9"/>
      <c r="D86" s="10"/>
      <c r="F86" s="38"/>
      <c r="G86" s="38"/>
    </row>
    <row r="87" spans="1:7" s="34" customFormat="1" ht="20.25" customHeight="1">
      <c r="A87" s="29" t="s">
        <v>33</v>
      </c>
      <c r="B87" s="13">
        <v>5697650229</v>
      </c>
      <c r="C87" s="9"/>
      <c r="D87" s="10"/>
      <c r="F87" s="38"/>
      <c r="G87" s="38"/>
    </row>
    <row r="88" spans="1:8" s="34" customFormat="1" ht="24" customHeight="1">
      <c r="A88" s="33" t="s">
        <v>103</v>
      </c>
      <c r="B88" s="13"/>
      <c r="C88" s="9">
        <f>SUM(B89:B115)</f>
        <v>40638217805</v>
      </c>
      <c r="D88" s="10"/>
      <c r="F88" s="38"/>
      <c r="G88" s="38"/>
      <c r="H88" s="37"/>
    </row>
    <row r="89" spans="1:7" s="34" customFormat="1" ht="20.25" customHeight="1">
      <c r="A89" s="29" t="s">
        <v>92</v>
      </c>
      <c r="B89" s="13">
        <v>2370199</v>
      </c>
      <c r="C89" s="9"/>
      <c r="D89" s="10"/>
      <c r="F89" s="38"/>
      <c r="G89" s="38"/>
    </row>
    <row r="90" spans="1:7" s="34" customFormat="1" ht="20.25" customHeight="1">
      <c r="A90" s="29" t="s">
        <v>34</v>
      </c>
      <c r="B90" s="13">
        <v>23224241</v>
      </c>
      <c r="C90" s="9"/>
      <c r="D90" s="10"/>
      <c r="F90" s="38"/>
      <c r="G90" s="38"/>
    </row>
    <row r="91" spans="1:7" s="34" customFormat="1" ht="20.25" customHeight="1">
      <c r="A91" s="29" t="s">
        <v>35</v>
      </c>
      <c r="B91" s="13">
        <v>73873683</v>
      </c>
      <c r="C91" s="9"/>
      <c r="D91" s="10"/>
      <c r="F91" s="38"/>
      <c r="G91" s="38"/>
    </row>
    <row r="92" spans="1:7" s="34" customFormat="1" ht="20.25" customHeight="1">
      <c r="A92" s="29" t="s">
        <v>36</v>
      </c>
      <c r="B92" s="13">
        <v>118893013</v>
      </c>
      <c r="C92" s="9"/>
      <c r="D92" s="10"/>
      <c r="F92" s="38"/>
      <c r="G92" s="38"/>
    </row>
    <row r="93" spans="1:7" s="34" customFormat="1" ht="20.25" customHeight="1">
      <c r="A93" s="23" t="s">
        <v>37</v>
      </c>
      <c r="B93" s="13">
        <v>1404818115</v>
      </c>
      <c r="C93" s="9"/>
      <c r="D93" s="10"/>
      <c r="F93" s="38"/>
      <c r="G93" s="38"/>
    </row>
    <row r="94" spans="1:7" s="34" customFormat="1" ht="20.25" customHeight="1">
      <c r="A94" s="29" t="s">
        <v>38</v>
      </c>
      <c r="B94" s="13">
        <v>9990604</v>
      </c>
      <c r="C94" s="9"/>
      <c r="D94" s="10"/>
      <c r="F94" s="38"/>
      <c r="G94" s="38"/>
    </row>
    <row r="95" spans="1:7" s="34" customFormat="1" ht="20.25" customHeight="1">
      <c r="A95" s="29" t="s">
        <v>39</v>
      </c>
      <c r="B95" s="13">
        <v>12181782</v>
      </c>
      <c r="C95" s="9"/>
      <c r="D95" s="10"/>
      <c r="F95" s="38"/>
      <c r="G95" s="38"/>
    </row>
    <row r="96" spans="1:7" s="34" customFormat="1" ht="20.25" customHeight="1">
      <c r="A96" s="29" t="s">
        <v>40</v>
      </c>
      <c r="B96" s="13">
        <v>2106820811</v>
      </c>
      <c r="C96" s="9"/>
      <c r="D96" s="25"/>
      <c r="F96" s="38"/>
      <c r="G96" s="38"/>
    </row>
    <row r="97" spans="1:7" s="34" customFormat="1" ht="20.25" customHeight="1">
      <c r="A97" s="29" t="s">
        <v>41</v>
      </c>
      <c r="B97" s="13">
        <v>4031657582</v>
      </c>
      <c r="C97" s="9"/>
      <c r="D97" s="10"/>
      <c r="F97" s="38"/>
      <c r="G97" s="38"/>
    </row>
    <row r="98" spans="1:7" s="34" customFormat="1" ht="20.25" customHeight="1">
      <c r="A98" s="29" t="s">
        <v>42</v>
      </c>
      <c r="B98" s="13">
        <v>2670863047</v>
      </c>
      <c r="C98" s="9"/>
      <c r="D98" s="10"/>
      <c r="F98" s="38"/>
      <c r="G98" s="38"/>
    </row>
    <row r="99" spans="1:7" s="34" customFormat="1" ht="20.25" customHeight="1">
      <c r="A99" s="29" t="s">
        <v>43</v>
      </c>
      <c r="B99" s="13">
        <v>11626635</v>
      </c>
      <c r="C99" s="9"/>
      <c r="D99" s="10"/>
      <c r="F99" s="38"/>
      <c r="G99" s="38"/>
    </row>
    <row r="100" spans="1:8" s="34" customFormat="1" ht="20.25" customHeight="1">
      <c r="A100" s="29" t="s">
        <v>44</v>
      </c>
      <c r="B100" s="13">
        <v>4779026756</v>
      </c>
      <c r="C100" s="9"/>
      <c r="D100" s="10"/>
      <c r="F100" s="38"/>
      <c r="G100" s="38"/>
      <c r="H100" s="6"/>
    </row>
    <row r="101" spans="1:8" s="34" customFormat="1" ht="20.25" customHeight="1">
      <c r="A101" s="29" t="s">
        <v>45</v>
      </c>
      <c r="B101" s="13">
        <v>1607168819</v>
      </c>
      <c r="C101" s="9"/>
      <c r="D101" s="10"/>
      <c r="F101" s="38"/>
      <c r="G101" s="38"/>
      <c r="H101" s="6"/>
    </row>
    <row r="102" spans="1:8" s="34" customFormat="1" ht="20.25" customHeight="1">
      <c r="A102" s="29" t="s">
        <v>46</v>
      </c>
      <c r="B102" s="13">
        <v>2997680314</v>
      </c>
      <c r="C102" s="9"/>
      <c r="D102" s="10"/>
      <c r="F102" s="38"/>
      <c r="G102" s="38"/>
      <c r="H102" s="6"/>
    </row>
    <row r="103" spans="1:8" s="34" customFormat="1" ht="20.25" customHeight="1">
      <c r="A103" s="29" t="s">
        <v>47</v>
      </c>
      <c r="B103" s="13">
        <v>1789043285</v>
      </c>
      <c r="C103" s="9"/>
      <c r="D103" s="10"/>
      <c r="F103" s="38"/>
      <c r="G103" s="38"/>
      <c r="H103" s="6"/>
    </row>
    <row r="104" spans="1:8" s="34" customFormat="1" ht="20.25" customHeight="1">
      <c r="A104" s="29" t="s">
        <v>48</v>
      </c>
      <c r="B104" s="13">
        <v>7286854964</v>
      </c>
      <c r="C104" s="9"/>
      <c r="D104" s="10"/>
      <c r="F104" s="38"/>
      <c r="G104" s="38"/>
      <c r="H104" s="6"/>
    </row>
    <row r="105" spans="1:8" s="34" customFormat="1" ht="20.25" customHeight="1">
      <c r="A105" s="29" t="s">
        <v>49</v>
      </c>
      <c r="B105" s="13">
        <v>2181060657</v>
      </c>
      <c r="C105" s="9"/>
      <c r="D105" s="10"/>
      <c r="F105" s="38"/>
      <c r="G105" s="38"/>
      <c r="H105" s="6"/>
    </row>
    <row r="106" spans="1:8" s="34" customFormat="1" ht="20.25" customHeight="1">
      <c r="A106" s="29" t="s">
        <v>50</v>
      </c>
      <c r="B106" s="13">
        <v>4233605977</v>
      </c>
      <c r="C106" s="9"/>
      <c r="D106" s="10"/>
      <c r="F106" s="38"/>
      <c r="G106" s="38"/>
      <c r="H106" s="6"/>
    </row>
    <row r="107" spans="1:8" s="34" customFormat="1" ht="20.25" customHeight="1">
      <c r="A107" s="29" t="s">
        <v>51</v>
      </c>
      <c r="B107" s="13">
        <v>2325670154</v>
      </c>
      <c r="C107" s="9"/>
      <c r="D107" s="10"/>
      <c r="F107" s="38"/>
      <c r="G107" s="38"/>
      <c r="H107" s="6"/>
    </row>
    <row r="108" spans="1:8" s="34" customFormat="1" ht="20.25" customHeight="1">
      <c r="A108" s="29" t="s">
        <v>52</v>
      </c>
      <c r="B108" s="13">
        <v>8319286</v>
      </c>
      <c r="C108" s="9"/>
      <c r="D108" s="10"/>
      <c r="F108" s="38"/>
      <c r="G108" s="38"/>
      <c r="H108" s="6"/>
    </row>
    <row r="109" spans="1:10" ht="20.25" customHeight="1">
      <c r="A109" s="29" t="s">
        <v>53</v>
      </c>
      <c r="B109" s="13">
        <v>324387441</v>
      </c>
      <c r="C109" s="9"/>
      <c r="D109" s="10"/>
      <c r="F109" s="38"/>
      <c r="G109" s="38"/>
      <c r="H109" s="6"/>
      <c r="I109" s="34"/>
      <c r="J109" s="34"/>
    </row>
    <row r="110" spans="1:10" ht="20.25" customHeight="1">
      <c r="A110" s="29" t="s">
        <v>54</v>
      </c>
      <c r="B110" s="13">
        <v>285862584</v>
      </c>
      <c r="C110" s="9"/>
      <c r="D110" s="10"/>
      <c r="F110" s="38"/>
      <c r="G110" s="38"/>
      <c r="H110" s="6"/>
      <c r="I110" s="34"/>
      <c r="J110" s="34"/>
    </row>
    <row r="111" spans="1:10" ht="20.25" customHeight="1">
      <c r="A111" s="29" t="s">
        <v>55</v>
      </c>
      <c r="B111" s="13">
        <v>7799643</v>
      </c>
      <c r="C111" s="9"/>
      <c r="D111" s="10"/>
      <c r="F111" s="38"/>
      <c r="G111" s="38"/>
      <c r="H111" s="6"/>
      <c r="I111" s="34"/>
      <c r="J111" s="34"/>
    </row>
    <row r="112" spans="1:10" ht="20.25" customHeight="1">
      <c r="A112" s="29" t="s">
        <v>56</v>
      </c>
      <c r="B112" s="13">
        <v>466247919</v>
      </c>
      <c r="C112" s="9"/>
      <c r="D112" s="10"/>
      <c r="F112" s="38"/>
      <c r="G112" s="38"/>
      <c r="H112" s="6"/>
      <c r="I112" s="34"/>
      <c r="J112" s="34"/>
    </row>
    <row r="113" spans="1:10" ht="20.25" customHeight="1">
      <c r="A113" s="29" t="s">
        <v>57</v>
      </c>
      <c r="B113" s="13">
        <v>820426991</v>
      </c>
      <c r="C113" s="9"/>
      <c r="D113" s="10"/>
      <c r="F113" s="38"/>
      <c r="G113" s="38"/>
      <c r="H113" s="6"/>
      <c r="I113" s="34"/>
      <c r="J113" s="34"/>
    </row>
    <row r="114" spans="1:10" ht="20.25" customHeight="1">
      <c r="A114" s="29" t="s">
        <v>125</v>
      </c>
      <c r="B114" s="13">
        <v>40000000</v>
      </c>
      <c r="C114" s="9"/>
      <c r="D114" s="10"/>
      <c r="F114" s="38"/>
      <c r="G114" s="38"/>
      <c r="H114" s="6"/>
      <c r="I114" s="34"/>
      <c r="J114" s="34"/>
    </row>
    <row r="115" spans="1:10" ht="20.25" customHeight="1">
      <c r="A115" s="29" t="s">
        <v>121</v>
      </c>
      <c r="B115" s="13">
        <v>1018743303</v>
      </c>
      <c r="C115" s="9" t="s">
        <v>0</v>
      </c>
      <c r="D115" s="10"/>
      <c r="F115" s="38"/>
      <c r="G115" s="38"/>
      <c r="H115" s="6"/>
      <c r="I115" s="34"/>
      <c r="J115" s="34"/>
    </row>
    <row r="116" spans="1:4" ht="28.5" customHeight="1" thickBot="1">
      <c r="A116" s="64" t="s">
        <v>104</v>
      </c>
      <c r="B116" s="15"/>
      <c r="C116" s="15">
        <v>64073194200</v>
      </c>
      <c r="D116" s="26"/>
    </row>
    <row r="117" spans="1:4" ht="47.25" customHeight="1">
      <c r="A117" s="30" t="s">
        <v>113</v>
      </c>
      <c r="B117" s="9"/>
      <c r="C117" s="9">
        <v>628102331</v>
      </c>
      <c r="D117" s="10"/>
    </row>
    <row r="118" spans="1:4" ht="59.25" customHeight="1">
      <c r="A118" s="31" t="s">
        <v>114</v>
      </c>
      <c r="B118" s="9"/>
      <c r="C118" s="9">
        <v>6158783471</v>
      </c>
      <c r="D118" s="10"/>
    </row>
    <row r="119" spans="1:4" ht="43.5" customHeight="1">
      <c r="A119" s="31" t="s">
        <v>115</v>
      </c>
      <c r="B119" s="9"/>
      <c r="C119" s="9">
        <v>1776538343</v>
      </c>
      <c r="D119" s="10"/>
    </row>
    <row r="120" spans="1:4" ht="43.5" customHeight="1">
      <c r="A120" s="31" t="s">
        <v>126</v>
      </c>
      <c r="B120" s="9"/>
      <c r="C120" s="9">
        <v>7743090</v>
      </c>
      <c r="D120" s="10"/>
    </row>
    <row r="121" spans="1:4" ht="43.5" customHeight="1">
      <c r="A121" s="31" t="s">
        <v>128</v>
      </c>
      <c r="B121" s="9"/>
      <c r="C121" s="9">
        <v>2055211365</v>
      </c>
      <c r="D121" s="10"/>
    </row>
    <row r="122" spans="1:4" ht="43.5" customHeight="1">
      <c r="A122" s="31" t="s">
        <v>133</v>
      </c>
      <c r="B122" s="9"/>
      <c r="C122" s="9">
        <v>85352318433</v>
      </c>
      <c r="D122" s="10"/>
    </row>
    <row r="123" spans="1:4" ht="43.5" customHeight="1">
      <c r="A123" s="31" t="s">
        <v>127</v>
      </c>
      <c r="B123" s="9"/>
      <c r="C123" s="9">
        <v>26161735429</v>
      </c>
      <c r="D123" s="10"/>
    </row>
    <row r="124" spans="1:4" ht="41.25" customHeight="1">
      <c r="A124" s="31" t="s">
        <v>129</v>
      </c>
      <c r="B124" s="9"/>
      <c r="C124" s="9">
        <v>50488530048</v>
      </c>
      <c r="D124" s="10"/>
    </row>
    <row r="125" spans="1:4" ht="22.5" customHeight="1">
      <c r="A125" s="40" t="s">
        <v>85</v>
      </c>
      <c r="B125" s="9"/>
      <c r="C125" s="44">
        <v>18145413.4</v>
      </c>
      <c r="D125" s="10"/>
    </row>
    <row r="126" spans="1:4" ht="16.5">
      <c r="A126" s="40" t="s">
        <v>86</v>
      </c>
      <c r="B126" s="9"/>
      <c r="C126" s="44">
        <v>19058139294</v>
      </c>
      <c r="D126" s="10"/>
    </row>
    <row r="127" spans="1:4" ht="26.25" customHeight="1">
      <c r="A127" s="40" t="s">
        <v>87</v>
      </c>
      <c r="B127" s="9"/>
      <c r="C127" s="44">
        <v>109070027.88</v>
      </c>
      <c r="D127" s="10"/>
    </row>
    <row r="128" spans="1:4" ht="23.25" customHeight="1">
      <c r="A128" s="40" t="s">
        <v>88</v>
      </c>
      <c r="B128" s="9"/>
      <c r="C128" s="9">
        <v>416695563</v>
      </c>
      <c r="D128" s="10"/>
    </row>
    <row r="129" spans="1:4" ht="36.75" customHeight="1">
      <c r="A129" s="20" t="s">
        <v>89</v>
      </c>
      <c r="B129" s="21" t="s">
        <v>0</v>
      </c>
      <c r="C129" s="21" t="s">
        <v>0</v>
      </c>
      <c r="D129" s="22">
        <f>SUM(C130:C132)</f>
        <v>357510378264.28</v>
      </c>
    </row>
    <row r="130" spans="1:4" ht="22.5" customHeight="1">
      <c r="A130" s="40" t="s">
        <v>90</v>
      </c>
      <c r="B130" s="9" t="s">
        <v>0</v>
      </c>
      <c r="C130" s="9">
        <v>107249405014</v>
      </c>
      <c r="D130" s="10"/>
    </row>
    <row r="131" spans="1:6" ht="22.5" customHeight="1">
      <c r="A131" s="40" t="s">
        <v>109</v>
      </c>
      <c r="B131" s="9" t="s">
        <v>0</v>
      </c>
      <c r="C131" s="65">
        <f>246416426589.93+92955582907.59-105672412183.24</f>
        <v>233699597314.28003</v>
      </c>
      <c r="D131" s="10"/>
      <c r="F131" s="39"/>
    </row>
    <row r="132" spans="1:6" ht="21.75" customHeight="1">
      <c r="A132" s="40" t="s">
        <v>110</v>
      </c>
      <c r="B132" s="9" t="s">
        <v>0</v>
      </c>
      <c r="C132" s="66">
        <f>16603312518-29421582-12515000</f>
        <v>16561375936</v>
      </c>
      <c r="D132" s="10"/>
      <c r="F132" s="39"/>
    </row>
    <row r="133" spans="1:6" s="5" customFormat="1" ht="30.75" customHeight="1" thickBot="1">
      <c r="A133" s="11" t="s">
        <v>91</v>
      </c>
      <c r="B133" s="7" t="s">
        <v>0</v>
      </c>
      <c r="C133" s="7" t="s">
        <v>0</v>
      </c>
      <c r="D133" s="8">
        <f>D53+D129</f>
        <v>2182387464209.5598</v>
      </c>
      <c r="F133" s="39">
        <f>D51-D133</f>
        <v>0</v>
      </c>
    </row>
    <row r="134" ht="33" customHeight="1">
      <c r="F134" s="39"/>
    </row>
    <row r="135" ht="34.5" customHeight="1">
      <c r="F135" s="39"/>
    </row>
    <row r="136" ht="16.5">
      <c r="F136" s="39"/>
    </row>
    <row r="137" ht="16.5">
      <c r="B137" s="42"/>
    </row>
    <row r="138" spans="2:4" ht="16.5">
      <c r="B138" s="53"/>
      <c r="C138" s="53"/>
      <c r="D138" s="54"/>
    </row>
    <row r="139" spans="2:4" ht="16.5">
      <c r="B139" s="53"/>
      <c r="C139" s="53"/>
      <c r="D139" s="54"/>
    </row>
    <row r="140" ht="16.5">
      <c r="D140" s="54"/>
    </row>
  </sheetData>
  <mergeCells count="4">
    <mergeCell ref="A4:A5"/>
    <mergeCell ref="A1:D1"/>
    <mergeCell ref="A2:D2"/>
    <mergeCell ref="B4:D4"/>
  </mergeCells>
  <printOptions horizontalCentered="1"/>
  <pageMargins left="0.5905511811023623" right="0.5905511811023623" top="0.7874015748031497" bottom="0.9448818897637796" header="0.3937007874015748" footer="0.5118110236220472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行政院主計處</cp:lastModifiedBy>
  <cp:lastPrinted>2006-04-13T09:13:33Z</cp:lastPrinted>
  <dcterms:created xsi:type="dcterms:W3CDTF">1998-07-08T01:53:42Z</dcterms:created>
  <dcterms:modified xsi:type="dcterms:W3CDTF">2006-04-19T07:04:26Z</dcterms:modified>
  <cp:category/>
  <cp:version/>
  <cp:contentType/>
  <cp:contentStatus/>
</cp:coreProperties>
</file>