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8445" windowHeight="4470" activeTab="0"/>
  </bookViews>
  <sheets>
    <sheet name="餘絀表" sheetId="1" r:id="rId1"/>
  </sheets>
  <definedNames>
    <definedName name="_xlnm.Print_Area" localSheetId="0">'餘絀表'!$A$1:$E$53</definedName>
  </definedNames>
  <calcPr fullCalcOnLoad="1"/>
</workbook>
</file>

<file path=xl/comments1.xml><?xml version="1.0" encoding="utf-8"?>
<comments xmlns="http://schemas.openxmlformats.org/spreadsheetml/2006/main">
  <authors>
    <author>林秀鈴</author>
    <author>行政院主計處</author>
  </authors>
  <commentList>
    <comment ref="A46" authorId="0">
      <text>
        <r>
          <rPr>
            <sz val="12"/>
            <rFont val="新細明體"/>
            <family val="1"/>
          </rPr>
          <t>即本年度
待納庫數</t>
        </r>
        <r>
          <rPr>
            <sz val="10"/>
            <rFont val="新細明體"/>
            <family val="1"/>
          </rPr>
          <t xml:space="preserve">
</t>
        </r>
      </text>
    </comment>
    <comment ref="A28" authorId="0">
      <text>
        <r>
          <rPr>
            <sz val="12"/>
            <rFont val="新細明體"/>
            <family val="1"/>
          </rPr>
          <t>即:現金出納表
     退還以前年度歲入</t>
        </r>
        <r>
          <rPr>
            <sz val="10"/>
            <rFont val="新細明體"/>
            <family val="1"/>
          </rPr>
          <t xml:space="preserve">
</t>
        </r>
      </text>
    </comment>
    <comment ref="A29" authorId="0">
      <text>
        <r>
          <rPr>
            <sz val="12"/>
            <rFont val="新細明體"/>
            <family val="1"/>
          </rPr>
          <t>即現金出納表付項:
預納庫款下之退還數(國庫退還數)</t>
        </r>
        <r>
          <rPr>
            <sz val="10"/>
            <rFont val="新細明體"/>
            <family val="1"/>
          </rPr>
          <t xml:space="preserve">
</t>
        </r>
      </text>
    </comment>
    <comment ref="B9" authorId="0">
      <text>
        <r>
          <rPr>
            <b/>
            <sz val="10"/>
            <rFont val="新細明體"/>
            <family val="1"/>
          </rPr>
          <t>指總預算部分之
應納庫數及待納庫數之
納庫數
=國庫收到數</t>
        </r>
        <r>
          <rPr>
            <sz val="10"/>
            <rFont val="新細明體"/>
            <family val="1"/>
          </rPr>
          <t xml:space="preserve">
</t>
        </r>
      </text>
    </comment>
    <comment ref="A30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該年度保留庫款支撥數-收回數</t>
        </r>
      </text>
    </comment>
    <comment ref="A27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該年度保留庫款支撥數-收回數</t>
        </r>
      </text>
    </comment>
    <comment ref="A47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即本年度平衡表經費賸餘待納庫合計</t>
        </r>
      </text>
    </comment>
    <comment ref="A24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即本年度平衡表保留庫款</t>
        </r>
      </text>
    </comment>
    <comment ref="B12" authorId="0">
      <text>
        <r>
          <rPr>
            <sz val="11"/>
            <rFont val="新細明體"/>
            <family val="1"/>
          </rPr>
          <t>指各機關當年度</t>
        </r>
        <r>
          <rPr>
            <sz val="11"/>
            <rFont val="Times New Roman"/>
            <family val="1"/>
          </rPr>
          <t>(</t>
        </r>
        <r>
          <rPr>
            <sz val="11"/>
            <rFont val="新細明體"/>
            <family val="1"/>
          </rPr>
          <t>含院修後</t>
        </r>
        <r>
          <rPr>
            <sz val="11"/>
            <rFont val="Times New Roman"/>
            <family val="1"/>
          </rPr>
          <t>)</t>
        </r>
        <r>
          <rPr>
            <sz val="11"/>
            <rFont val="新細明體"/>
            <family val="1"/>
          </rPr>
          <t>產生之預納庫數
交通部</t>
        </r>
        <r>
          <rPr>
            <sz val="11"/>
            <rFont val="Times New Roman"/>
            <family val="1"/>
          </rPr>
          <t>-</t>
        </r>
        <r>
          <rPr>
            <sz val="11"/>
            <rFont val="新細明體"/>
            <family val="1"/>
          </rPr>
          <t>基港</t>
        </r>
        <r>
          <rPr>
            <sz val="11"/>
            <rFont val="Times New Roman"/>
            <family val="1"/>
          </rPr>
          <t xml:space="preserve"> 149,557,067
              </t>
        </r>
        <r>
          <rPr>
            <sz val="11"/>
            <rFont val="新細明體"/>
            <family val="1"/>
          </rPr>
          <t>台中港</t>
        </r>
        <r>
          <rPr>
            <sz val="11"/>
            <rFont val="Times New Roman"/>
            <family val="1"/>
          </rPr>
          <t xml:space="preserve"> 171,721,281</t>
        </r>
      </text>
    </comment>
  </commentList>
</comments>
</file>

<file path=xl/sharedStrings.xml><?xml version="1.0" encoding="utf-8"?>
<sst xmlns="http://schemas.openxmlformats.org/spreadsheetml/2006/main" count="75" uniqueCount="61">
  <si>
    <t>摘                                                   要</t>
  </si>
  <si>
    <r>
      <t>金</t>
    </r>
    <r>
      <rPr>
        <sz val="11"/>
        <rFont val="Times New Roman"/>
        <family val="1"/>
      </rPr>
      <t xml:space="preserve">                                                 </t>
    </r>
    <r>
      <rPr>
        <sz val="11"/>
        <rFont val="新細明體"/>
        <family val="1"/>
      </rPr>
      <t>額</t>
    </r>
  </si>
  <si>
    <t>中 央 政 府 總 決 算</t>
  </si>
  <si>
    <t>總決算餘絀與國庫餘絀差額解釋表</t>
  </si>
  <si>
    <t>說              明</t>
  </si>
  <si>
    <t>小          計</t>
  </si>
  <si>
    <t>合          計</t>
  </si>
  <si>
    <t>總          計</t>
  </si>
  <si>
    <t xml:space="preserve"> </t>
  </si>
  <si>
    <t>乙、加          項</t>
  </si>
  <si>
    <t>丙、減          項</t>
  </si>
  <si>
    <t>歲入差額解釋表金額</t>
  </si>
  <si>
    <t>歲出差額解釋表金額</t>
  </si>
  <si>
    <t>歲入歲出相抵</t>
  </si>
  <si>
    <t xml:space="preserve">  二、總決算列支而國庫尚未撥付部分</t>
  </si>
  <si>
    <t xml:space="preserve">  一、本年度國庫列收總決算不計之收入</t>
  </si>
  <si>
    <t xml:space="preserve">  一、本年度國庫列支總決算不計之支出</t>
  </si>
  <si>
    <t xml:space="preserve">  二、總決算列收而國庫尚未收到部分</t>
  </si>
  <si>
    <t xml:space="preserve">  三、各機關尚未繳庫款</t>
  </si>
  <si>
    <t xml:space="preserve">       1.本年度歲入已收尚未繳庫部分</t>
  </si>
  <si>
    <t xml:space="preserve">       2.本年度經費賸餘尚未繳庫部分</t>
  </si>
  <si>
    <t>單位：新臺幣元</t>
  </si>
  <si>
    <t>甲、本年度歲入歲出餘絀</t>
  </si>
  <si>
    <t>丁、本年度國庫收支餘絀</t>
  </si>
  <si>
    <t xml:space="preserve">          本年度歲出保留國庫未撥款</t>
  </si>
  <si>
    <t>，收支相抵如列數。</t>
  </si>
  <si>
    <t>國庫報告本年度</t>
  </si>
  <si>
    <t>實支：</t>
  </si>
  <si>
    <t xml:space="preserve">          本年度歲入保留款尚未解繳國庫數</t>
  </si>
  <si>
    <t>實收：</t>
  </si>
  <si>
    <r>
      <t xml:space="preserve">                                                     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 xml:space="preserve">  95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12 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 31  </t>
    </r>
    <r>
      <rPr>
        <sz val="12"/>
        <rFont val="新細明體"/>
        <family val="1"/>
      </rPr>
      <t>日</t>
    </r>
  </si>
  <si>
    <t xml:space="preserve">       6.擴大公共建設投資計畫特別決算（95年度）        </t>
  </si>
  <si>
    <t xml:space="preserve">       10.本年度總決算債務舉借收入</t>
  </si>
  <si>
    <t xml:space="preserve">       7.九二一震災災後重建第二期特別決算債務</t>
  </si>
  <si>
    <t xml:space="preserve">          舉借收入</t>
  </si>
  <si>
    <t xml:space="preserve">          收入</t>
  </si>
  <si>
    <r>
      <t>1,671,590,059,610.00</t>
    </r>
    <r>
      <rPr>
        <sz val="8"/>
        <rFont val="新細明體"/>
        <family val="1"/>
      </rPr>
      <t>元</t>
    </r>
  </si>
  <si>
    <r>
      <t>1,705,586,952,210.57</t>
    </r>
    <r>
      <rPr>
        <sz val="8"/>
        <rFont val="新細明體"/>
        <family val="1"/>
      </rPr>
      <t>元</t>
    </r>
  </si>
  <si>
    <t xml:space="preserve">       1.各機關解繳以前年度歲入</t>
  </si>
  <si>
    <t xml:space="preserve">       2.各機關解繳以前年度經費賸餘</t>
  </si>
  <si>
    <t xml:space="preserve">       3.解繳剔除經費</t>
  </si>
  <si>
    <t xml:space="preserve">       4.預收款</t>
  </si>
  <si>
    <t xml:space="preserve">       5.國軍老舊眷村改建特別決算以前年度收入</t>
  </si>
  <si>
    <t xml:space="preserve">       8.擴大公共建設投資計畫特別決算（94年度）        </t>
  </si>
  <si>
    <t xml:space="preserve">         債務舉借收入</t>
  </si>
  <si>
    <t xml:space="preserve">       9.擴大公共建設投資計畫特別決算（95年度）        </t>
  </si>
  <si>
    <t xml:space="preserve">       1.國庫補撥各機關以前年度支出</t>
  </si>
  <si>
    <t xml:space="preserve">       2.國庫直接退還以前年度歲入</t>
  </si>
  <si>
    <t xml:space="preserve">       3.國庫直接退還預收款</t>
  </si>
  <si>
    <t xml:space="preserve">       4.九二一震災災後重建特別決算以前年度支出</t>
  </si>
  <si>
    <t xml:space="preserve">       5.九二一震災災後重建第二期特別決算以前</t>
  </si>
  <si>
    <t xml:space="preserve">          年度支出</t>
  </si>
  <si>
    <t xml:space="preserve">       7.國軍老舊眷村改建特別決算以前年度支出</t>
  </si>
  <si>
    <t xml:space="preserve">       8.基隆河整體治理計畫（前期計畫）特別決</t>
  </si>
  <si>
    <t xml:space="preserve">       9.擴大公共建設投資計畫特別決算（94年度）        </t>
  </si>
  <si>
    <t xml:space="preserve">       11.本年度總決算債務償還支出</t>
  </si>
  <si>
    <t xml:space="preserve">          算以前年度支出</t>
  </si>
  <si>
    <t xml:space="preserve">            支出</t>
  </si>
  <si>
    <t xml:space="preserve">          以前年度支出</t>
  </si>
  <si>
    <t xml:space="preserve">       6.嚴重急性呼吸道症候群防治及紓困特別決</t>
  </si>
  <si>
    <r>
      <t xml:space="preserve">       10.擴大公共建設投資計畫特別決算</t>
    </r>
    <r>
      <rPr>
        <sz val="8"/>
        <rFont val="新細明體"/>
        <family val="1"/>
      </rPr>
      <t>（</t>
    </r>
    <r>
      <rPr>
        <sz val="9"/>
        <rFont val="新細明體"/>
        <family val="1"/>
      </rPr>
      <t>95年度</t>
    </r>
    <r>
      <rPr>
        <sz val="8"/>
        <rFont val="新細明體"/>
        <family val="1"/>
      </rPr>
      <t>）</t>
    </r>
    <r>
      <rPr>
        <sz val="9"/>
        <rFont val="新細明體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</si>
</sst>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0.0000_);[Red]\(0.0000\)"/>
    <numFmt numFmtId="181" formatCode="#,##0.00;\-#,##0.00;&quot;…&quot;"/>
    <numFmt numFmtId="182" formatCode="#,##0.00_ "/>
    <numFmt numFmtId="183" formatCode="#,##0.00_);[Red]\(#,##0.00\)"/>
  </numFmts>
  <fonts count="2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2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b/>
      <sz val="10"/>
      <color indexed="8"/>
      <name val="Times New Roman"/>
      <family val="1"/>
    </font>
    <font>
      <b/>
      <u val="single"/>
      <sz val="20"/>
      <name val="細明體"/>
      <family val="3"/>
    </font>
    <font>
      <b/>
      <sz val="10"/>
      <name val="新細明體"/>
      <family val="1"/>
    </font>
    <font>
      <sz val="10"/>
      <name val="標楷體"/>
      <family val="4"/>
    </font>
    <font>
      <b/>
      <u val="single"/>
      <sz val="24"/>
      <name val="新細明體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新細明體"/>
      <family val="1"/>
    </font>
    <font>
      <sz val="8"/>
      <color indexed="10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3" xfId="0" applyFont="1" applyBorder="1" applyAlignment="1" quotePrefix="1">
      <alignment horizontal="center"/>
    </xf>
    <xf numFmtId="177" fontId="6" fillId="0" borderId="0" xfId="0" applyNumberFormat="1" applyFont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178" fontId="7" fillId="0" borderId="4" xfId="0" applyNumberFormat="1" applyFont="1" applyBorder="1" applyAlignment="1">
      <alignment shrinkToFit="1"/>
    </xf>
    <xf numFmtId="178" fontId="7" fillId="0" borderId="5" xfId="0" applyNumberFormat="1" applyFont="1" applyBorder="1" applyAlignment="1">
      <alignment shrinkToFit="1"/>
    </xf>
    <xf numFmtId="43" fontId="6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8" fillId="0" borderId="4" xfId="0" applyFont="1" applyBorder="1" applyAlignment="1">
      <alignment horizontal="left" shrinkToFit="1"/>
    </xf>
    <xf numFmtId="178" fontId="9" fillId="0" borderId="4" xfId="0" applyNumberFormat="1" applyFont="1" applyBorder="1" applyAlignment="1">
      <alignment shrinkToFit="1"/>
    </xf>
    <xf numFmtId="178" fontId="10" fillId="0" borderId="3" xfId="0" applyNumberFormat="1" applyFont="1" applyBorder="1" applyAlignment="1">
      <alignment shrinkToFit="1"/>
    </xf>
    <xf numFmtId="178" fontId="10" fillId="0" borderId="4" xfId="0" applyNumberFormat="1" applyFont="1" applyBorder="1" applyAlignment="1">
      <alignment shrinkToFit="1"/>
    </xf>
    <xf numFmtId="177" fontId="13" fillId="0" borderId="0" xfId="0" applyNumberFormat="1" applyFont="1" applyAlignment="1">
      <alignment/>
    </xf>
    <xf numFmtId="0" fontId="8" fillId="0" borderId="3" xfId="0" applyFont="1" applyBorder="1" applyAlignment="1">
      <alignment horizontal="left" vertical="center" shrinkToFit="1"/>
    </xf>
    <xf numFmtId="177" fontId="11" fillId="0" borderId="6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177" fontId="12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43" fontId="4" fillId="0" borderId="0" xfId="15" applyFont="1" applyAlignment="1">
      <alignment/>
    </xf>
    <xf numFmtId="181" fontId="10" fillId="0" borderId="4" xfId="0" applyNumberFormat="1" applyFont="1" applyBorder="1" applyAlignment="1">
      <alignment shrinkToFit="1"/>
    </xf>
    <xf numFmtId="178" fontId="9" fillId="0" borderId="4" xfId="0" applyNumberFormat="1" applyFont="1" applyBorder="1" applyAlignment="1">
      <alignment vertical="top" shrinkToFit="1"/>
    </xf>
    <xf numFmtId="177" fontId="6" fillId="0" borderId="0" xfId="0" applyNumberFormat="1" applyFont="1" applyAlignment="1">
      <alignment vertical="top" shrinkToFit="1"/>
    </xf>
    <xf numFmtId="0" fontId="6" fillId="0" borderId="0" xfId="0" applyFont="1" applyAlignment="1">
      <alignment vertical="top"/>
    </xf>
    <xf numFmtId="177" fontId="11" fillId="0" borderId="0" xfId="0" applyNumberFormat="1" applyFont="1" applyAlignment="1" quotePrefix="1">
      <alignment/>
    </xf>
    <xf numFmtId="177" fontId="11" fillId="0" borderId="0" xfId="0" applyNumberFormat="1" applyFont="1" applyAlignment="1">
      <alignment vertical="top"/>
    </xf>
    <xf numFmtId="0" fontId="11" fillId="0" borderId="7" xfId="0" applyFont="1" applyBorder="1" applyAlignment="1">
      <alignment horizontal="left" vertical="top"/>
    </xf>
    <xf numFmtId="43" fontId="12" fillId="0" borderId="0" xfId="15" applyFont="1" applyAlignment="1">
      <alignment/>
    </xf>
    <xf numFmtId="0" fontId="11" fillId="0" borderId="0" xfId="0" applyFont="1" applyAlignment="1">
      <alignment/>
    </xf>
    <xf numFmtId="43" fontId="13" fillId="0" borderId="0" xfId="15" applyFont="1" applyAlignment="1">
      <alignment/>
    </xf>
    <xf numFmtId="0" fontId="17" fillId="0" borderId="4" xfId="0" applyFont="1" applyBorder="1" applyAlignment="1" quotePrefix="1">
      <alignment horizontal="left" shrinkToFit="1"/>
    </xf>
    <xf numFmtId="182" fontId="12" fillId="0" borderId="0" xfId="15" applyNumberFormat="1" applyFont="1" applyAlignment="1">
      <alignment/>
    </xf>
    <xf numFmtId="0" fontId="0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178" fontId="9" fillId="0" borderId="4" xfId="0" applyNumberFormat="1" applyFont="1" applyBorder="1" applyAlignment="1">
      <alignment/>
    </xf>
    <xf numFmtId="43" fontId="5" fillId="0" borderId="0" xfId="15" applyFont="1" applyAlignment="1">
      <alignment/>
    </xf>
    <xf numFmtId="182" fontId="9" fillId="0" borderId="0" xfId="0" applyNumberFormat="1" applyFont="1" applyAlignment="1">
      <alignment/>
    </xf>
    <xf numFmtId="0" fontId="5" fillId="0" borderId="4" xfId="0" applyFont="1" applyFill="1" applyBorder="1" applyAlignment="1" quotePrefix="1">
      <alignment horizontal="left"/>
    </xf>
    <xf numFmtId="0" fontId="17" fillId="0" borderId="4" xfId="0" applyFont="1" applyFill="1" applyBorder="1" applyAlignment="1" quotePrefix="1">
      <alignment horizontal="left" shrinkToFit="1"/>
    </xf>
    <xf numFmtId="0" fontId="8" fillId="0" borderId="4" xfId="0" applyFont="1" applyFill="1" applyBorder="1" applyAlignment="1">
      <alignment horizontal="left" shrinkToFit="1"/>
    </xf>
    <xf numFmtId="0" fontId="5" fillId="0" borderId="4" xfId="0" applyFont="1" applyFill="1" applyBorder="1" applyAlignment="1" quotePrefix="1">
      <alignment horizontal="left" shrinkToFit="1"/>
    </xf>
    <xf numFmtId="0" fontId="5" fillId="0" borderId="4" xfId="0" applyFont="1" applyFill="1" applyBorder="1" applyAlignment="1">
      <alignment horizontal="left" shrinkToFit="1"/>
    </xf>
    <xf numFmtId="0" fontId="6" fillId="0" borderId="4" xfId="0" applyFont="1" applyFill="1" applyBorder="1" applyAlignment="1">
      <alignment shrinkToFit="1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 quotePrefix="1">
      <alignment horizontal="left" vertical="top"/>
    </xf>
    <xf numFmtId="177" fontId="12" fillId="0" borderId="0" xfId="0" applyNumberFormat="1" applyFont="1" applyAlignment="1">
      <alignment vertical="top"/>
    </xf>
    <xf numFmtId="181" fontId="14" fillId="0" borderId="3" xfId="0" applyNumberFormat="1" applyFont="1" applyBorder="1" applyAlignment="1">
      <alignment vertical="center"/>
    </xf>
    <xf numFmtId="181" fontId="10" fillId="0" borderId="4" xfId="0" applyNumberFormat="1" applyFont="1" applyBorder="1" applyAlignment="1">
      <alignment/>
    </xf>
    <xf numFmtId="181" fontId="9" fillId="0" borderId="4" xfId="0" applyNumberFormat="1" applyFont="1" applyBorder="1" applyAlignment="1">
      <alignment/>
    </xf>
    <xf numFmtId="178" fontId="20" fillId="0" borderId="4" xfId="0" applyNumberFormat="1" applyFont="1" applyBorder="1" applyAlignment="1">
      <alignment shrinkToFit="1"/>
    </xf>
    <xf numFmtId="178" fontId="9" fillId="0" borderId="9" xfId="0" applyNumberFormat="1" applyFont="1" applyFill="1" applyBorder="1" applyAlignment="1">
      <alignment vertical="center"/>
    </xf>
    <xf numFmtId="178" fontId="9" fillId="0" borderId="9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9" fillId="0" borderId="4" xfId="0" applyNumberFormat="1" applyFont="1" applyBorder="1" applyAlignment="1">
      <alignment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 quotePrefix="1">
      <alignment horizontal="left" vertical="center" shrinkToFit="1"/>
    </xf>
    <xf numFmtId="178" fontId="9" fillId="0" borderId="4" xfId="0" applyNumberFormat="1" applyFont="1" applyBorder="1" applyAlignment="1">
      <alignment vertical="center" shrinkToFit="1"/>
    </xf>
    <xf numFmtId="177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horizontal="left" vertical="center" shrinkToFit="1"/>
    </xf>
    <xf numFmtId="43" fontId="22" fillId="0" borderId="0" xfId="15" applyFont="1" applyAlignment="1">
      <alignment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10" xfId="0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5</xdr:col>
      <xdr:colOff>57150</xdr:colOff>
      <xdr:row>10</xdr:row>
      <xdr:rowOff>47625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000750" y="1333500"/>
          <a:ext cx="11620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總決算本年度
歲入：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1,546,891,224,685.77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
歲出：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1,530,243,293,709.00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元，兩抵餘絀如列數。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="110" zoomScaleNormal="110" workbookViewId="0" topLeftCell="A22">
      <selection activeCell="F39" sqref="F39"/>
    </sheetView>
  </sheetViews>
  <sheetFormatPr defaultColWidth="9.00390625" defaultRowHeight="16.5"/>
  <cols>
    <col min="1" max="1" width="34.375" style="1" customWidth="1"/>
    <col min="2" max="2" width="14.00390625" style="1" customWidth="1"/>
    <col min="3" max="3" width="14.75390625" style="1" customWidth="1"/>
    <col min="4" max="4" width="15.375" style="1" customWidth="1"/>
    <col min="5" max="5" width="14.75390625" style="1" customWidth="1"/>
    <col min="6" max="6" width="12.00390625" style="1" customWidth="1"/>
    <col min="7" max="7" width="14.00390625" style="1" customWidth="1"/>
    <col min="8" max="8" width="19.00390625" style="1" customWidth="1"/>
    <col min="9" max="16384" width="9.00390625" style="1" customWidth="1"/>
  </cols>
  <sheetData>
    <row r="1" spans="1:5" ht="21.75" customHeight="1">
      <c r="A1" s="66" t="s">
        <v>2</v>
      </c>
      <c r="B1" s="66"/>
      <c r="C1" s="66"/>
      <c r="D1" s="66"/>
      <c r="E1" s="66"/>
    </row>
    <row r="2" spans="1:5" ht="32.25">
      <c r="A2" s="67" t="s">
        <v>3</v>
      </c>
      <c r="B2" s="67"/>
      <c r="C2" s="67"/>
      <c r="D2" s="67"/>
      <c r="E2" s="67"/>
    </row>
    <row r="3" spans="1:5" ht="17.25" thickBot="1">
      <c r="A3" s="38" t="s">
        <v>30</v>
      </c>
      <c r="C3" s="36"/>
      <c r="D3" s="36"/>
      <c r="E3" s="37" t="s">
        <v>21</v>
      </c>
    </row>
    <row r="4" spans="1:5" s="4" customFormat="1" ht="15.75">
      <c r="A4" s="70" t="s">
        <v>0</v>
      </c>
      <c r="B4" s="2" t="s">
        <v>1</v>
      </c>
      <c r="C4" s="2"/>
      <c r="D4" s="3"/>
      <c r="E4" s="68" t="s">
        <v>4</v>
      </c>
    </row>
    <row r="5" spans="1:5" s="4" customFormat="1" ht="15.75">
      <c r="A5" s="71"/>
      <c r="B5" s="5" t="s">
        <v>5</v>
      </c>
      <c r="C5" s="5" t="s">
        <v>6</v>
      </c>
      <c r="D5" s="5" t="s">
        <v>7</v>
      </c>
      <c r="E5" s="69"/>
    </row>
    <row r="6" spans="1:8" s="4" customFormat="1" ht="15.75" customHeight="1">
      <c r="A6" s="18" t="s">
        <v>22</v>
      </c>
      <c r="B6" s="15" t="s">
        <v>8</v>
      </c>
      <c r="C6" s="15" t="s">
        <v>8</v>
      </c>
      <c r="D6" s="51">
        <f>1546891224685.77-1530243293709</f>
        <v>16647930976.77002</v>
      </c>
      <c r="E6" s="19"/>
      <c r="F6" s="40"/>
      <c r="G6" s="12" t="s">
        <v>8</v>
      </c>
      <c r="H6" s="12" t="s">
        <v>8</v>
      </c>
    </row>
    <row r="7" spans="1:8" s="4" customFormat="1" ht="15" customHeight="1">
      <c r="A7" s="13" t="s">
        <v>9</v>
      </c>
      <c r="B7" s="14"/>
      <c r="C7" s="14"/>
      <c r="D7" s="52">
        <f>SUM(C8:C24)</f>
        <v>230233542296.91</v>
      </c>
      <c r="E7" s="20"/>
      <c r="F7" s="40"/>
      <c r="G7" s="12" t="s">
        <v>8</v>
      </c>
      <c r="H7" s="11"/>
    </row>
    <row r="8" spans="1:8" s="4" customFormat="1" ht="15" customHeight="1">
      <c r="A8" s="34" t="s">
        <v>15</v>
      </c>
      <c r="B8" s="14"/>
      <c r="C8" s="14">
        <f>SUM(B9:B22)</f>
        <v>196469341062.91</v>
      </c>
      <c r="D8" s="53"/>
      <c r="E8" s="21"/>
      <c r="F8" s="40"/>
      <c r="G8" s="12" t="s">
        <v>8</v>
      </c>
      <c r="H8" s="11"/>
    </row>
    <row r="9" spans="1:5" s="4" customFormat="1" ht="12.75" customHeight="1">
      <c r="A9" s="42" t="s">
        <v>38</v>
      </c>
      <c r="B9" s="14">
        <v>47993454617.89</v>
      </c>
      <c r="C9" s="14"/>
      <c r="D9" s="53"/>
      <c r="E9" s="22"/>
    </row>
    <row r="10" spans="1:5" s="4" customFormat="1" ht="12.75" customHeight="1">
      <c r="A10" s="42" t="s">
        <v>39</v>
      </c>
      <c r="B10" s="14">
        <v>1631559428.02</v>
      </c>
      <c r="C10" s="14"/>
      <c r="D10" s="53"/>
      <c r="E10" s="17"/>
    </row>
    <row r="11" spans="1:7" s="4" customFormat="1" ht="12.75" customHeight="1">
      <c r="A11" s="48" t="s">
        <v>40</v>
      </c>
      <c r="B11" s="14">
        <v>108516483</v>
      </c>
      <c r="C11" s="14"/>
      <c r="D11" s="53"/>
      <c r="E11" s="6"/>
      <c r="G11" s="12" t="s">
        <v>8</v>
      </c>
    </row>
    <row r="12" spans="1:7" s="4" customFormat="1" ht="12.75" customHeight="1">
      <c r="A12" s="48" t="s">
        <v>41</v>
      </c>
      <c r="B12" s="14">
        <v>321278348</v>
      </c>
      <c r="C12" s="14"/>
      <c r="D12" s="53"/>
      <c r="E12" s="6"/>
      <c r="G12" s="12" t="s">
        <v>8</v>
      </c>
    </row>
    <row r="13" spans="1:5" s="4" customFormat="1" ht="12.75" customHeight="1">
      <c r="A13" s="42" t="s">
        <v>42</v>
      </c>
      <c r="B13" s="14">
        <v>21568747210</v>
      </c>
      <c r="C13" s="14"/>
      <c r="D13" s="53"/>
      <c r="E13" s="6"/>
    </row>
    <row r="14" spans="1:5" s="4" customFormat="1" ht="12.75" customHeight="1">
      <c r="A14" s="42" t="s">
        <v>31</v>
      </c>
      <c r="B14" s="55">
        <v>103826</v>
      </c>
      <c r="C14" s="14"/>
      <c r="D14" s="53"/>
      <c r="E14" s="6"/>
    </row>
    <row r="15" spans="1:5" s="27" customFormat="1" ht="12.75" customHeight="1">
      <c r="A15" s="49" t="s">
        <v>35</v>
      </c>
      <c r="B15" s="25"/>
      <c r="C15" s="25"/>
      <c r="D15" s="58"/>
      <c r="E15" s="26"/>
    </row>
    <row r="16" spans="1:5" s="57" customFormat="1" ht="13.5" customHeight="1">
      <c r="A16" s="42" t="s">
        <v>33</v>
      </c>
      <c r="B16" s="56">
        <v>975260282</v>
      </c>
      <c r="C16" s="14"/>
      <c r="D16" s="53"/>
      <c r="E16" s="6"/>
    </row>
    <row r="17" spans="1:5" s="27" customFormat="1" ht="12.75" customHeight="1">
      <c r="A17" s="49" t="s">
        <v>34</v>
      </c>
      <c r="B17" s="25"/>
      <c r="C17" s="25"/>
      <c r="D17" s="58"/>
      <c r="E17" s="26"/>
    </row>
    <row r="18" spans="1:5" s="4" customFormat="1" ht="12.75" customHeight="1">
      <c r="A18" s="42" t="s">
        <v>43</v>
      </c>
      <c r="B18" s="55">
        <f>9979092509+15000000000</f>
        <v>24979092509</v>
      </c>
      <c r="C18" s="14"/>
      <c r="D18" s="53"/>
      <c r="E18" s="6"/>
    </row>
    <row r="19" spans="1:5" s="27" customFormat="1" ht="14.25" customHeight="1">
      <c r="A19" s="49" t="s">
        <v>44</v>
      </c>
      <c r="B19" s="25"/>
      <c r="C19" s="25"/>
      <c r="D19" s="58"/>
      <c r="E19" s="26"/>
    </row>
    <row r="20" spans="1:5" s="57" customFormat="1" ht="13.5" customHeight="1">
      <c r="A20" s="42" t="s">
        <v>45</v>
      </c>
      <c r="B20" s="56">
        <v>34955804959</v>
      </c>
      <c r="C20" s="14"/>
      <c r="D20" s="53"/>
      <c r="E20" s="6"/>
    </row>
    <row r="21" spans="1:5" s="27" customFormat="1" ht="12.75" customHeight="1">
      <c r="A21" s="49" t="s">
        <v>44</v>
      </c>
      <c r="B21" s="25"/>
      <c r="C21" s="25"/>
      <c r="D21" s="58"/>
      <c r="E21" s="26"/>
    </row>
    <row r="22" spans="1:5" s="4" customFormat="1" ht="13.5" customHeight="1">
      <c r="A22" s="42" t="s">
        <v>32</v>
      </c>
      <c r="B22" s="14">
        <v>63935523400</v>
      </c>
      <c r="C22" s="14"/>
      <c r="D22" s="53"/>
      <c r="E22" s="6"/>
    </row>
    <row r="23" spans="1:5" s="4" customFormat="1" ht="15.75" customHeight="1">
      <c r="A23" s="43" t="s">
        <v>14</v>
      </c>
      <c r="B23" s="14"/>
      <c r="C23" s="14">
        <f>B24</f>
        <v>33764201234</v>
      </c>
      <c r="D23" s="53"/>
      <c r="E23" s="6"/>
    </row>
    <row r="24" spans="1:5" s="4" customFormat="1" ht="13.5" customHeight="1">
      <c r="A24" s="46" t="s">
        <v>24</v>
      </c>
      <c r="B24" s="54">
        <v>33764201234</v>
      </c>
      <c r="C24" s="14"/>
      <c r="D24" s="53"/>
      <c r="E24" s="6"/>
    </row>
    <row r="25" spans="1:5" s="4" customFormat="1" ht="13.5" customHeight="1">
      <c r="A25" s="44" t="s">
        <v>10</v>
      </c>
      <c r="B25" s="14"/>
      <c r="C25" s="14"/>
      <c r="D25" s="52">
        <f>C26+C43+C45</f>
        <v>212884580673.11</v>
      </c>
      <c r="E25" s="6"/>
    </row>
    <row r="26" spans="1:5" s="4" customFormat="1" ht="18" customHeight="1">
      <c r="A26" s="43" t="s">
        <v>16</v>
      </c>
      <c r="B26" s="14"/>
      <c r="C26" s="14">
        <f>SUM(B27:B42)</f>
        <v>173461880179</v>
      </c>
      <c r="D26" s="16"/>
      <c r="E26" s="6"/>
    </row>
    <row r="27" spans="1:5" s="63" customFormat="1" ht="13.5" customHeight="1">
      <c r="A27" s="60" t="s">
        <v>46</v>
      </c>
      <c r="B27" s="61">
        <v>23250749567</v>
      </c>
      <c r="C27" s="61"/>
      <c r="D27" s="61"/>
      <c r="E27" s="62"/>
    </row>
    <row r="28" spans="1:5" s="63" customFormat="1" ht="13.5" customHeight="1">
      <c r="A28" s="64" t="s">
        <v>47</v>
      </c>
      <c r="B28" s="61">
        <f>639534513-102964996</f>
        <v>536569517</v>
      </c>
      <c r="C28" s="61"/>
      <c r="D28" s="61"/>
      <c r="E28" s="62"/>
    </row>
    <row r="29" spans="1:5" s="63" customFormat="1" ht="13.5" customHeight="1">
      <c r="A29" s="64" t="s">
        <v>48</v>
      </c>
      <c r="B29" s="61">
        <v>821636441</v>
      </c>
      <c r="C29" s="61"/>
      <c r="D29" s="61"/>
      <c r="E29" s="62"/>
    </row>
    <row r="30" spans="1:5" s="63" customFormat="1" ht="13.5" customHeight="1">
      <c r="A30" s="60" t="s">
        <v>49</v>
      </c>
      <c r="B30" s="61">
        <v>561502977</v>
      </c>
      <c r="C30" s="61"/>
      <c r="D30" s="61"/>
      <c r="E30" s="62"/>
    </row>
    <row r="31" spans="1:5" s="4" customFormat="1" ht="13.5" customHeight="1">
      <c r="A31" s="45" t="s">
        <v>50</v>
      </c>
      <c r="B31" s="14">
        <v>939451553</v>
      </c>
      <c r="C31" s="14"/>
      <c r="D31" s="14"/>
      <c r="E31" s="6"/>
    </row>
    <row r="32" spans="1:5" s="27" customFormat="1" ht="12" customHeight="1">
      <c r="A32" s="49" t="s">
        <v>51</v>
      </c>
      <c r="B32" s="25"/>
      <c r="C32" s="25"/>
      <c r="D32" s="25"/>
      <c r="E32" s="26"/>
    </row>
    <row r="33" spans="1:5" s="4" customFormat="1" ht="13.5" customHeight="1">
      <c r="A33" s="42" t="s">
        <v>59</v>
      </c>
      <c r="B33" s="14">
        <v>1648719</v>
      </c>
      <c r="C33" s="14"/>
      <c r="D33" s="14"/>
      <c r="E33" s="6"/>
    </row>
    <row r="34" spans="1:5" s="27" customFormat="1" ht="12" customHeight="1">
      <c r="A34" s="49" t="s">
        <v>56</v>
      </c>
      <c r="B34" s="25"/>
      <c r="C34" s="25"/>
      <c r="D34" s="25"/>
      <c r="E34" s="26"/>
    </row>
    <row r="35" spans="1:5" s="4" customFormat="1" ht="16.5" customHeight="1">
      <c r="A35" s="45" t="s">
        <v>52</v>
      </c>
      <c r="B35" s="14">
        <v>18584997526</v>
      </c>
      <c r="C35" s="14"/>
      <c r="D35" s="14"/>
      <c r="E35" s="6"/>
    </row>
    <row r="36" spans="1:5" s="4" customFormat="1" ht="14.25" customHeight="1">
      <c r="A36" s="42" t="s">
        <v>53</v>
      </c>
      <c r="B36" s="14">
        <v>1251852945</v>
      </c>
      <c r="C36" s="14"/>
      <c r="D36" s="14"/>
      <c r="E36" s="6"/>
    </row>
    <row r="37" spans="1:5" s="27" customFormat="1" ht="12.75" customHeight="1">
      <c r="A37" s="49" t="s">
        <v>56</v>
      </c>
      <c r="B37" s="25"/>
      <c r="C37" s="25"/>
      <c r="D37" s="25"/>
      <c r="E37" s="26"/>
    </row>
    <row r="38" spans="1:5" s="4" customFormat="1" ht="13.5" customHeight="1">
      <c r="A38" s="42" t="s">
        <v>54</v>
      </c>
      <c r="B38" s="14">
        <v>25895103420</v>
      </c>
      <c r="C38" s="14"/>
      <c r="D38" s="14"/>
      <c r="E38" s="6"/>
    </row>
    <row r="39" spans="1:5" s="27" customFormat="1" ht="12.75" customHeight="1">
      <c r="A39" s="59" t="s">
        <v>58</v>
      </c>
      <c r="B39" s="25"/>
      <c r="C39" s="25"/>
      <c r="D39" s="25"/>
      <c r="E39" s="26"/>
    </row>
    <row r="40" spans="1:5" s="4" customFormat="1" ht="14.25" customHeight="1">
      <c r="A40" s="42" t="s">
        <v>60</v>
      </c>
      <c r="B40" s="14">
        <v>36618367514</v>
      </c>
      <c r="C40" s="14"/>
      <c r="D40" s="14"/>
      <c r="E40" s="6"/>
    </row>
    <row r="41" spans="1:5" s="27" customFormat="1" ht="12" customHeight="1">
      <c r="A41" s="59" t="s">
        <v>57</v>
      </c>
      <c r="B41" s="25"/>
      <c r="C41" s="25"/>
      <c r="D41" s="25"/>
      <c r="E41" s="26"/>
    </row>
    <row r="42" spans="1:5" s="4" customFormat="1" ht="15" customHeight="1">
      <c r="A42" s="42" t="s">
        <v>55</v>
      </c>
      <c r="B42" s="14">
        <v>65000000000</v>
      </c>
      <c r="C42" s="14"/>
      <c r="D42" s="14"/>
      <c r="E42" s="6"/>
    </row>
    <row r="43" spans="1:5" s="4" customFormat="1" ht="15.75" customHeight="1">
      <c r="A43" s="43" t="s">
        <v>17</v>
      </c>
      <c r="B43" s="14"/>
      <c r="C43" s="39">
        <f>B44</f>
        <v>33372571854.11</v>
      </c>
      <c r="D43" s="14"/>
      <c r="E43" s="6"/>
    </row>
    <row r="44" spans="1:5" s="4" customFormat="1" ht="15" customHeight="1">
      <c r="A44" s="46" t="s">
        <v>28</v>
      </c>
      <c r="B44" s="14">
        <v>33372571854.11</v>
      </c>
      <c r="C44" s="14"/>
      <c r="D44" s="14"/>
      <c r="E44" s="6"/>
    </row>
    <row r="45" spans="1:5" s="4" customFormat="1" ht="15.75" customHeight="1">
      <c r="A45" s="43" t="s">
        <v>18</v>
      </c>
      <c r="B45" s="14"/>
      <c r="C45" s="14">
        <f>SUM(B46:B47)</f>
        <v>6050128640</v>
      </c>
      <c r="D45" s="14"/>
      <c r="E45" s="6"/>
    </row>
    <row r="46" spans="1:5" s="4" customFormat="1" ht="13.5" customHeight="1">
      <c r="A46" s="46" t="s">
        <v>19</v>
      </c>
      <c r="B46" s="14">
        <v>4401041684</v>
      </c>
      <c r="C46" s="14"/>
      <c r="D46" s="14"/>
      <c r="E46" s="6"/>
    </row>
    <row r="47" spans="1:7" s="4" customFormat="1" ht="13.5" customHeight="1">
      <c r="A47" s="46" t="s">
        <v>20</v>
      </c>
      <c r="B47" s="54">
        <v>1649086956</v>
      </c>
      <c r="C47" s="14"/>
      <c r="D47" s="14"/>
      <c r="E47" s="6"/>
      <c r="F47" s="32" t="s">
        <v>11</v>
      </c>
      <c r="G47" s="31">
        <v>1705586952210.5698</v>
      </c>
    </row>
    <row r="48" spans="1:8" s="4" customFormat="1" ht="18.75" customHeight="1">
      <c r="A48" s="44" t="s">
        <v>23</v>
      </c>
      <c r="B48" s="16"/>
      <c r="C48" s="16"/>
      <c r="D48" s="52">
        <f>D6+D7-D25</f>
        <v>33996892600.570038</v>
      </c>
      <c r="E48" s="28" t="s">
        <v>26</v>
      </c>
      <c r="F48" s="32" t="s">
        <v>12</v>
      </c>
      <c r="G48" s="31">
        <v>1671590059610</v>
      </c>
      <c r="H48" s="12" t="s">
        <v>8</v>
      </c>
    </row>
    <row r="49" spans="1:8" s="4" customFormat="1" ht="11.25" customHeight="1">
      <c r="A49" s="44"/>
      <c r="B49" s="16"/>
      <c r="C49" s="16"/>
      <c r="D49" s="24"/>
      <c r="E49" s="28" t="s">
        <v>29</v>
      </c>
      <c r="F49" s="32"/>
      <c r="G49" s="31"/>
      <c r="H49" s="12"/>
    </row>
    <row r="50" spans="1:8" s="4" customFormat="1" ht="11.25" customHeight="1">
      <c r="A50" s="47"/>
      <c r="B50" s="14"/>
      <c r="C50" s="14"/>
      <c r="D50" s="14"/>
      <c r="E50" s="50" t="s">
        <v>37</v>
      </c>
      <c r="F50" s="31"/>
      <c r="G50" s="31" t="s">
        <v>8</v>
      </c>
      <c r="H50" s="12" t="s">
        <v>8</v>
      </c>
    </row>
    <row r="51" spans="1:8" s="4" customFormat="1" ht="11.25" customHeight="1">
      <c r="A51" s="47"/>
      <c r="B51" s="14"/>
      <c r="C51" s="14"/>
      <c r="D51" s="14"/>
      <c r="E51" s="29" t="s">
        <v>27</v>
      </c>
      <c r="F51" s="31"/>
      <c r="G51" s="31"/>
      <c r="H51" s="12"/>
    </row>
    <row r="52" spans="1:8" s="4" customFormat="1" ht="12" customHeight="1">
      <c r="A52" s="7"/>
      <c r="B52" s="9"/>
      <c r="C52" s="9"/>
      <c r="D52" s="9"/>
      <c r="E52" s="50" t="s">
        <v>36</v>
      </c>
      <c r="F52" s="33" t="s">
        <v>13</v>
      </c>
      <c r="G52" s="31">
        <f>G47-G48</f>
        <v>33996892600.569824</v>
      </c>
      <c r="H52" s="12" t="s">
        <v>8</v>
      </c>
    </row>
    <row r="53" spans="1:8" s="4" customFormat="1" ht="12" customHeight="1" thickBot="1">
      <c r="A53" s="8"/>
      <c r="B53" s="10"/>
      <c r="C53" s="10"/>
      <c r="D53" s="10"/>
      <c r="E53" s="30" t="s">
        <v>25</v>
      </c>
      <c r="F53" s="35"/>
      <c r="G53" s="65">
        <f>G52-D48</f>
        <v>-0.000213623046875</v>
      </c>
      <c r="H53" s="12"/>
    </row>
    <row r="54" spans="4:7" ht="15">
      <c r="D54" s="23"/>
      <c r="F54" s="31"/>
      <c r="G54" s="12" t="s">
        <v>8</v>
      </c>
    </row>
    <row r="55" spans="4:6" ht="14.25">
      <c r="D55" s="41"/>
      <c r="F55" s="31"/>
    </row>
  </sheetData>
  <mergeCells count="4">
    <mergeCell ref="A1:E1"/>
    <mergeCell ref="A2:E2"/>
    <mergeCell ref="E4:E5"/>
    <mergeCell ref="A4:A5"/>
  </mergeCells>
  <printOptions horizontalCentered="1"/>
  <pageMargins left="0.4724409448818898" right="0.4724409448818898" top="0.7874015748031497" bottom="0.7874015748031497" header="0.3937007874015748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行政院主計處</cp:lastModifiedBy>
  <cp:lastPrinted>2007-04-22T03:37:42Z</cp:lastPrinted>
  <dcterms:created xsi:type="dcterms:W3CDTF">1997-10-15T08:45:56Z</dcterms:created>
  <dcterms:modified xsi:type="dcterms:W3CDTF">2007-04-22T03:42:33Z</dcterms:modified>
  <cp:category/>
  <cp:version/>
  <cp:contentType/>
  <cp:contentStatus/>
</cp:coreProperties>
</file>