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6總平衡表" sheetId="1" r:id="rId1"/>
  </sheets>
  <definedNames>
    <definedName name="_xlnm.Print_Area" localSheetId="0">'96總平衡表'!$A$1:$F$28</definedName>
  </definedNames>
  <calcPr fullCalcOnLoad="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62,873,924,783
(2)稅捐稽徵基金管款 0.80</t>
        </r>
      </text>
    </comment>
  </commentList>
</comments>
</file>

<file path=xl/sharedStrings.xml><?xml version="1.0" encoding="utf-8"?>
<sst xmlns="http://schemas.openxmlformats.org/spreadsheetml/2006/main" count="45" uniqueCount="40">
  <si>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</si>
  <si>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</si>
  <si>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</si>
  <si>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</si>
  <si>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</si>
  <si>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</si>
  <si>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</si>
  <si>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</si>
  <si>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</si>
  <si>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</si>
  <si>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</si>
  <si>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</si>
  <si>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</si>
  <si>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</si>
  <si>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</si>
  <si>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</si>
  <si>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</si>
  <si>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</si>
  <si>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</si>
  <si>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</si>
  <si>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</si>
  <si>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</si>
  <si>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</si>
  <si>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r>
      <t xml:space="preserve">                </t>
    </r>
    <r>
      <rPr>
        <sz val="12"/>
        <rFont val="Times New Roman"/>
        <family val="1"/>
      </rPr>
      <t xml:space="preserve">                </t>
    </r>
  </si>
  <si>
    <r>
      <t xml:space="preserve">                </t>
    </r>
  </si>
  <si>
    <t>保管有價證券</t>
  </si>
  <si>
    <t>應收歲入款</t>
  </si>
  <si>
    <t>應收歲入保留款</t>
  </si>
  <si>
    <t>應收公債收入</t>
  </si>
  <si>
    <t>應付借款－</t>
  </si>
  <si>
    <t xml:space="preserve">餘    絀 </t>
  </si>
  <si>
    <t>應收賒借收入</t>
  </si>
  <si>
    <t>單位：新臺幣元</t>
  </si>
  <si>
    <t>備註：</t>
  </si>
  <si>
    <t>應付保管有價證券</t>
  </si>
  <si>
    <t>應 付 歲 出 款</t>
  </si>
  <si>
    <t>應付歲出保留款</t>
  </si>
  <si>
    <t>應付債款－國庫券</t>
  </si>
  <si>
    <t>應付借款－</t>
  </si>
  <si>
    <r>
      <t xml:space="preserve">           </t>
    </r>
    <r>
      <rPr>
        <sz val="13"/>
        <rFont val="細明體"/>
        <family val="3"/>
      </rPr>
      <t>中華民國</t>
    </r>
    <r>
      <rPr>
        <sz val="13"/>
        <rFont val="Times New Roman"/>
        <family val="1"/>
      </rPr>
      <t xml:space="preserve"> 96 </t>
    </r>
    <r>
      <rPr>
        <sz val="13"/>
        <rFont val="細明體"/>
        <family val="3"/>
      </rPr>
      <t>年</t>
    </r>
    <r>
      <rPr>
        <sz val="13"/>
        <rFont val="Times New Roman"/>
        <family val="1"/>
      </rPr>
      <t xml:space="preserve"> 12 </t>
    </r>
    <r>
      <rPr>
        <sz val="13"/>
        <rFont val="細明體"/>
        <family val="3"/>
      </rPr>
      <t>月</t>
    </r>
    <r>
      <rPr>
        <sz val="13"/>
        <rFont val="Times New Roman"/>
        <family val="1"/>
      </rPr>
      <t xml:space="preserve"> 31 </t>
    </r>
    <r>
      <rPr>
        <sz val="13"/>
        <rFont val="細明體"/>
        <family val="3"/>
      </rPr>
      <t>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</si>
</sst>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s>
  <fonts count="24">
    <font>
      <sz val="12"/>
      <name val="新細明體"/>
      <family val="0"/>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0"/>
      <name val="Times New Roman"/>
      <family val="1"/>
    </font>
    <font>
      <sz val="12"/>
      <name val="細明體"/>
      <family val="3"/>
    </font>
    <font>
      <sz val="12"/>
      <color indexed="10"/>
      <name val="Times New Roman"/>
      <family val="1"/>
    </font>
    <font>
      <sz val="13"/>
      <name val="Times New Roman"/>
      <family val="1"/>
    </font>
    <font>
      <sz val="13"/>
      <name val="細明體"/>
      <family val="3"/>
    </font>
    <font>
      <sz val="11"/>
      <color indexed="8"/>
      <name val="Times New Roman"/>
      <family val="1"/>
    </font>
    <font>
      <sz val="12"/>
      <color indexed="10"/>
      <name val="細明體"/>
      <family val="3"/>
    </font>
    <font>
      <sz val="12"/>
      <color indexed="8"/>
      <name val="新細明體"/>
      <family val="1"/>
    </font>
    <font>
      <b/>
      <sz val="8"/>
      <name val="新細明體"/>
      <family val="2"/>
    </font>
  </fonts>
  <fills count="2">
    <fill>
      <patternFill/>
    </fill>
    <fill>
      <patternFill patternType="gray125"/>
    </fill>
  </fills>
  <borders count="15">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0" fillId="0" borderId="5" xfId="0" applyBorder="1" applyAlignment="1" quotePrefix="1">
      <alignment vertical="top"/>
    </xf>
    <xf numFmtId="0" fontId="10" fillId="0" borderId="4" xfId="0" applyFont="1" applyBorder="1" applyAlignment="1">
      <alignment horizontal="distributed" vertical="center"/>
    </xf>
    <xf numFmtId="0" fontId="4" fillId="0" borderId="0" xfId="0" applyFont="1" applyAlignment="1" quotePrefix="1">
      <alignment horizontal="left" vertical="top"/>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39" fontId="4" fillId="0" borderId="5" xfId="0" applyNumberFormat="1" applyFont="1" applyBorder="1" applyAlignment="1">
      <alignment vertical="center" shrinkToFit="1"/>
    </xf>
    <xf numFmtId="0" fontId="9" fillId="0" borderId="9" xfId="0" applyFont="1" applyBorder="1" applyAlignment="1" quotePrefix="1">
      <alignment horizontal="center" vertical="center"/>
    </xf>
    <xf numFmtId="0" fontId="10" fillId="0" borderId="5" xfId="0" applyFont="1" applyBorder="1" applyAlignment="1">
      <alignment horizontal="distributed" vertical="center"/>
    </xf>
    <xf numFmtId="0" fontId="10" fillId="0" borderId="5" xfId="0" applyFont="1" applyBorder="1" applyAlignment="1" quotePrefix="1">
      <alignment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6" fillId="0" borderId="0" xfId="0" applyFont="1" applyBorder="1" applyAlignment="1">
      <alignment horizontal="right"/>
    </xf>
    <xf numFmtId="0" fontId="0" fillId="0" borderId="0" xfId="0" applyFont="1" applyAlignment="1" quotePrefix="1">
      <alignment horizontal="left"/>
    </xf>
    <xf numFmtId="40" fontId="17" fillId="0" borderId="5" xfId="0" applyNumberFormat="1" applyFont="1" applyBorder="1" applyAlignment="1">
      <alignment vertical="center" shrinkToFit="1"/>
    </xf>
    <xf numFmtId="40" fontId="17" fillId="0" borderId="0" xfId="0" applyNumberFormat="1" applyFont="1" applyAlignment="1">
      <alignment vertical="center" shrinkToFit="1"/>
    </xf>
    <xf numFmtId="0" fontId="18" fillId="0" borderId="0" xfId="0" applyFont="1" applyBorder="1" applyAlignment="1">
      <alignment horizontal="left"/>
    </xf>
    <xf numFmtId="40" fontId="20" fillId="0" borderId="5" xfId="0" applyNumberFormat="1" applyFont="1" applyBorder="1" applyAlignment="1">
      <alignment vertical="center" shrinkToFit="1"/>
    </xf>
    <xf numFmtId="180" fontId="14" fillId="0" borderId="1" xfId="0" applyNumberFormat="1" applyFont="1" applyBorder="1" applyAlignment="1" quotePrefix="1">
      <alignment horizontal="center" vertical="center" shrinkToFit="1"/>
    </xf>
    <xf numFmtId="43" fontId="0" fillId="0" borderId="0" xfId="15" applyAlignment="1">
      <alignment/>
    </xf>
    <xf numFmtId="43" fontId="0" fillId="0" borderId="0" xfId="0" applyNumberFormat="1" applyAlignment="1">
      <alignment/>
    </xf>
    <xf numFmtId="40" fontId="21" fillId="0" borderId="5" xfId="0" applyNumberFormat="1" applyFont="1" applyBorder="1" applyAlignment="1">
      <alignment vertical="center" shrinkToFit="1"/>
    </xf>
    <xf numFmtId="0" fontId="7" fillId="0" borderId="4" xfId="0" applyFont="1" applyBorder="1" applyAlignment="1" applyProtection="1">
      <alignment horizontal="center" vertical="center" shrinkToFit="1"/>
      <protection locked="0"/>
    </xf>
    <xf numFmtId="40" fontId="20" fillId="0" borderId="4" xfId="0" applyNumberFormat="1" applyFont="1" applyBorder="1" applyAlignment="1">
      <alignment vertical="center" shrinkToFit="1"/>
    </xf>
    <xf numFmtId="177" fontId="0" fillId="0" borderId="0" xfId="0" applyNumberFormat="1" applyAlignment="1">
      <alignment horizontal="center" vertical="center"/>
    </xf>
    <xf numFmtId="0" fontId="0" fillId="0" borderId="0" xfId="0" applyAlignment="1">
      <alignment vertical="center"/>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0" xfId="0" applyFont="1" applyBorder="1" applyAlignment="1" quotePrefix="1">
      <alignment horizontal="center" vertical="center"/>
    </xf>
    <xf numFmtId="0" fontId="7" fillId="0" borderId="11" xfId="0" applyFont="1" applyBorder="1" applyAlignment="1">
      <alignment horizontal="center" vertical="center"/>
    </xf>
    <xf numFmtId="0" fontId="7" fillId="0" borderId="12" xfId="0" applyFont="1" applyBorder="1" applyAlignment="1" quotePrefix="1">
      <alignment horizontal="center" vertical="distributed"/>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22</xdr:row>
      <xdr:rowOff>76200</xdr:rowOff>
    </xdr:from>
    <xdr:to>
      <xdr:col>6</xdr:col>
      <xdr:colOff>0</xdr:colOff>
      <xdr:row>27</xdr:row>
      <xdr:rowOff>38100</xdr:rowOff>
    </xdr:to>
    <xdr:sp>
      <xdr:nvSpPr>
        <xdr:cNvPr id="1" name="TextBox 1"/>
        <xdr:cNvSpPr txBox="1">
          <a:spLocks noChangeArrowheads="1"/>
        </xdr:cNvSpPr>
      </xdr:nvSpPr>
      <xdr:spPr>
        <a:xfrm>
          <a:off x="495300" y="9915525"/>
          <a:ext cx="7629525" cy="1323975"/>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1.表列「國庫結存」金額，包括國庫執行預算收支之餘額及特種基金與各機關存放於國庫保管等現金之累計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結存數。
2.餘絀計賸餘</a:t>
          </a:r>
          <a:r>
            <a:rPr lang="en-US" cap="none" sz="1200" b="0" i="0" u="none" baseline="0">
              <a:latin typeface="新細明體"/>
              <a:ea typeface="新細明體"/>
              <a:cs typeface="新細明體"/>
            </a:rPr>
            <a:t> 94,863,775,659.61</a:t>
          </a:r>
          <a:r>
            <a:rPr lang="en-US" cap="none" sz="1200" b="0" i="0" u="none" baseline="0">
              <a:latin typeface="新細明體"/>
              <a:ea typeface="新細明體"/>
              <a:cs typeface="新細明體"/>
            </a:rPr>
            <a:t>元，詳閱本年度決算累計餘絀計算表。
3.中央政府固定資產及長期負債，依會計法第</a:t>
          </a:r>
          <a:r>
            <a:rPr lang="en-US" cap="none" sz="1200" b="0" i="0" u="none" baseline="0">
              <a:latin typeface="新細明體"/>
              <a:ea typeface="新細明體"/>
              <a:cs typeface="新細明體"/>
            </a:rPr>
            <a:t>29</a:t>
          </a:r>
          <a:r>
            <a:rPr lang="en-US" cap="none" sz="1200" b="0" i="0" u="none" baseline="0">
              <a:latin typeface="新細明體"/>
              <a:ea typeface="新細明體"/>
              <a:cs typeface="新細明體"/>
            </a:rPr>
            <a:t>條規定，應分別列表或編目錄，不得列入平衡表。截至
</a:t>
          </a:r>
          <a:r>
            <a:rPr lang="en-US" cap="none" sz="1200" b="0" i="0" u="none" baseline="0">
              <a:latin typeface="新細明體"/>
              <a:ea typeface="新細明體"/>
              <a:cs typeface="新細明體"/>
            </a:rPr>
            <a:t>   96</a:t>
          </a:r>
          <a:r>
            <a:rPr lang="en-US" cap="none" sz="1200" b="0" i="0" u="none" baseline="0">
              <a:latin typeface="新細明體"/>
              <a:ea typeface="新細明體"/>
              <a:cs typeface="新細明體"/>
            </a:rPr>
            <a:t>年度止， 中央政府公務機關固定資產4,041,655,490,284.42元，詳閱本年度決算財產目錄</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屬公務機關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經管部分</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，中長期債務餘額</a:t>
          </a:r>
          <a:r>
            <a:rPr lang="en-US" cap="none" sz="1200" b="0" i="0" u="none" baseline="0">
              <a:solidFill>
                <a:srgbClr val="000000"/>
              </a:solidFill>
              <a:latin typeface="新細明體"/>
              <a:ea typeface="新細明體"/>
              <a:cs typeface="新細明體"/>
            </a:rPr>
            <a:t>3,723,632,490,364.00</a:t>
          </a:r>
          <a:r>
            <a:rPr lang="en-US" cap="none" sz="1200" b="0" i="0" u="none" baseline="0">
              <a:latin typeface="新細明體"/>
              <a:ea typeface="新細明體"/>
              <a:cs typeface="新細明體"/>
            </a:rPr>
            <a:t>元，詳閱本年度決算債款目錄─內債、中長期借款。</a:t>
          </a:r>
        </a:p>
      </xdr:txBody>
    </xdr:sp>
    <xdr:clientData/>
  </xdr:twoCellAnchor>
  <xdr:twoCellAnchor>
    <xdr:from>
      <xdr:col>3</xdr:col>
      <xdr:colOff>923925</xdr:colOff>
      <xdr:row>14</xdr:row>
      <xdr:rowOff>85725</xdr:rowOff>
    </xdr:from>
    <xdr:to>
      <xdr:col>3</xdr:col>
      <xdr:colOff>1419225</xdr:colOff>
      <xdr:row>15</xdr:row>
      <xdr:rowOff>38100</xdr:rowOff>
    </xdr:to>
    <xdr:sp>
      <xdr:nvSpPr>
        <xdr:cNvPr id="2" name="TextBox 7"/>
        <xdr:cNvSpPr txBox="1">
          <a:spLocks noChangeArrowheads="1"/>
        </xdr:cNvSpPr>
      </xdr:nvSpPr>
      <xdr:spPr>
        <a:xfrm>
          <a:off x="4819650" y="6229350"/>
          <a:ext cx="495300" cy="4095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twoCellAnchor>
    <xdr:from>
      <xdr:col>3</xdr:col>
      <xdr:colOff>923925</xdr:colOff>
      <xdr:row>15</xdr:row>
      <xdr:rowOff>85725</xdr:rowOff>
    </xdr:from>
    <xdr:to>
      <xdr:col>3</xdr:col>
      <xdr:colOff>1419225</xdr:colOff>
      <xdr:row>16</xdr:row>
      <xdr:rowOff>152400</xdr:rowOff>
    </xdr:to>
    <xdr:sp>
      <xdr:nvSpPr>
        <xdr:cNvPr id="3" name="TextBox 12"/>
        <xdr:cNvSpPr txBox="1">
          <a:spLocks noChangeArrowheads="1"/>
        </xdr:cNvSpPr>
      </xdr:nvSpPr>
      <xdr:spPr>
        <a:xfrm>
          <a:off x="4819650" y="6686550"/>
          <a:ext cx="495300" cy="5238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自償性借</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showGridLines="0" tabSelected="1" zoomScale="85" zoomScaleNormal="85" zoomScaleSheetLayoutView="100" workbookViewId="0" topLeftCell="A1">
      <selection activeCell="C16" sqref="C16"/>
    </sheetView>
  </sheetViews>
  <sheetFormatPr defaultColWidth="9.00390625" defaultRowHeight="16.5"/>
  <cols>
    <col min="1" max="1" width="17.50390625" style="0" customWidth="1"/>
    <col min="2" max="2" width="16.50390625" style="0" customWidth="1"/>
    <col min="3" max="3" width="17.125" style="0" customWidth="1"/>
    <col min="4" max="4" width="19.50390625" style="0" customWidth="1"/>
    <col min="5" max="5" width="17.875" style="0" customWidth="1"/>
    <col min="6" max="6" width="18.125" style="0" customWidth="1"/>
    <col min="7" max="7" width="23.00390625" style="0" customWidth="1"/>
    <col min="8" max="8" width="20.50390625" style="0" customWidth="1"/>
  </cols>
  <sheetData>
    <row r="1" spans="1:6" ht="30">
      <c r="A1" s="49" t="s">
        <v>9</v>
      </c>
      <c r="B1" s="50"/>
      <c r="C1" s="50"/>
      <c r="D1" s="50"/>
      <c r="E1" s="50"/>
      <c r="F1" s="50"/>
    </row>
    <row r="2" spans="1:6" ht="36.75">
      <c r="A2" s="51" t="s">
        <v>10</v>
      </c>
      <c r="B2" s="52"/>
      <c r="C2" s="52"/>
      <c r="D2" s="52"/>
      <c r="E2" s="52"/>
      <c r="F2" s="52"/>
    </row>
    <row r="3" spans="2:6" ht="22.5" customHeight="1" thickBot="1">
      <c r="B3" s="34"/>
      <c r="C3" s="39" t="s">
        <v>39</v>
      </c>
      <c r="D3" s="34"/>
      <c r="E3" s="34"/>
      <c r="F3" s="35" t="s">
        <v>32</v>
      </c>
    </row>
    <row r="4" spans="1:6" s="4" customFormat="1" ht="36" customHeight="1">
      <c r="A4" s="53" t="s">
        <v>11</v>
      </c>
      <c r="B4" s="55" t="s">
        <v>12</v>
      </c>
      <c r="C4" s="56"/>
      <c r="D4" s="57" t="s">
        <v>11</v>
      </c>
      <c r="E4" s="55" t="s">
        <v>13</v>
      </c>
      <c r="F4" s="56"/>
    </row>
    <row r="5" spans="1:6" s="4" customFormat="1" ht="30" customHeight="1">
      <c r="A5" s="54"/>
      <c r="B5" s="2" t="s">
        <v>14</v>
      </c>
      <c r="C5" s="3" t="s">
        <v>15</v>
      </c>
      <c r="D5" s="58"/>
      <c r="E5" s="2" t="s">
        <v>14</v>
      </c>
      <c r="F5" s="3" t="s">
        <v>15</v>
      </c>
    </row>
    <row r="6" spans="1:6" ht="40.5" customHeight="1">
      <c r="A6" s="27" t="s">
        <v>16</v>
      </c>
      <c r="B6" s="11" t="s">
        <v>17</v>
      </c>
      <c r="C6" s="16">
        <f>SUM(B7:B17)</f>
        <v>1055901582304.0499</v>
      </c>
      <c r="D6" s="31" t="s">
        <v>18</v>
      </c>
      <c r="E6" s="25" t="s">
        <v>17</v>
      </c>
      <c r="F6" s="12">
        <f>SUM(E7:E16)</f>
        <v>961037806644.44</v>
      </c>
    </row>
    <row r="7" spans="1:6" ht="36" customHeight="1">
      <c r="A7" s="20" t="s">
        <v>0</v>
      </c>
      <c r="B7" s="24">
        <f>62081895350.87</f>
        <v>62081895350.87</v>
      </c>
      <c r="C7" s="13"/>
      <c r="D7" s="30" t="s">
        <v>5</v>
      </c>
      <c r="E7" s="24">
        <v>9088036538</v>
      </c>
      <c r="F7" s="38"/>
    </row>
    <row r="8" spans="1:6" ht="36" customHeight="1">
      <c r="A8" s="20" t="s">
        <v>1</v>
      </c>
      <c r="B8" s="24">
        <f>253895098290.19+101190900756.19-94248144562.22</f>
        <v>260837854484.16</v>
      </c>
      <c r="C8" s="13"/>
      <c r="D8" s="30" t="s">
        <v>6</v>
      </c>
      <c r="E8" s="24">
        <f>25261068457+62873924783+0.8+206898713467.19</f>
        <v>295033706707.99</v>
      </c>
      <c r="F8" s="38"/>
    </row>
    <row r="9" spans="1:6" ht="36" customHeight="1">
      <c r="A9" s="20" t="s">
        <v>19</v>
      </c>
      <c r="B9" s="24">
        <v>15770085521</v>
      </c>
      <c r="C9" s="13"/>
      <c r="D9" s="30" t="s">
        <v>7</v>
      </c>
      <c r="E9" s="24">
        <v>78310780002.19</v>
      </c>
      <c r="F9" s="38"/>
    </row>
    <row r="10" spans="1:6" ht="36" customHeight="1">
      <c r="A10" s="20" t="s">
        <v>25</v>
      </c>
      <c r="B10" s="24">
        <f>17339885766.13+97759957800.13</f>
        <v>115099843566.26001</v>
      </c>
      <c r="C10" s="13"/>
      <c r="D10" s="30" t="s">
        <v>8</v>
      </c>
      <c r="E10" s="24">
        <v>639876630</v>
      </c>
      <c r="F10" s="38"/>
    </row>
    <row r="11" spans="1:6" ht="36" customHeight="1">
      <c r="A11" s="20" t="s">
        <v>26</v>
      </c>
      <c r="B11" s="24">
        <f>6841189522+13958685469.66</f>
        <v>20799874991.66</v>
      </c>
      <c r="C11" s="13"/>
      <c r="D11" s="28" t="s">
        <v>34</v>
      </c>
      <c r="E11" s="24">
        <f>17339885766.13+97759957800.13</f>
        <v>115099843566.26001</v>
      </c>
      <c r="F11" s="38"/>
    </row>
    <row r="12" spans="1:7" ht="36" customHeight="1">
      <c r="A12" s="20" t="s">
        <v>27</v>
      </c>
      <c r="B12" s="24">
        <v>395155122371</v>
      </c>
      <c r="C12" s="13"/>
      <c r="D12" s="30" t="s">
        <v>35</v>
      </c>
      <c r="E12" s="24">
        <f>6191529805+7296589608</f>
        <v>13488119413</v>
      </c>
      <c r="F12" s="38"/>
      <c r="G12" s="10"/>
    </row>
    <row r="13" spans="1:7" ht="36" customHeight="1">
      <c r="A13" s="20" t="s">
        <v>28</v>
      </c>
      <c r="B13" s="24">
        <v>30000000000</v>
      </c>
      <c r="C13" s="13"/>
      <c r="D13" s="30" t="s">
        <v>36</v>
      </c>
      <c r="E13" s="24">
        <f>275928819095+93934480692</f>
        <v>369863299787</v>
      </c>
      <c r="F13" s="38"/>
      <c r="G13" s="10"/>
    </row>
    <row r="14" spans="1:7" ht="36" customHeight="1">
      <c r="A14" s="20" t="s">
        <v>31</v>
      </c>
      <c r="B14" s="24">
        <f>40728622901+38463288261</f>
        <v>79191911162</v>
      </c>
      <c r="C14" s="13"/>
      <c r="D14" s="29" t="s">
        <v>37</v>
      </c>
      <c r="E14" s="24">
        <v>27514144000</v>
      </c>
      <c r="F14" s="38"/>
      <c r="G14" s="10"/>
    </row>
    <row r="15" spans="1:6" ht="36" customHeight="1">
      <c r="A15" s="20" t="s">
        <v>2</v>
      </c>
      <c r="B15" s="24">
        <f>75594126791+16885076+126847077</f>
        <v>75737858944</v>
      </c>
      <c r="C15" s="44"/>
      <c r="D15" s="29" t="s">
        <v>38</v>
      </c>
      <c r="E15" s="24">
        <v>37000000000</v>
      </c>
      <c r="F15" s="38"/>
    </row>
    <row r="16" spans="1:6" ht="36" customHeight="1">
      <c r="A16" s="20" t="s">
        <v>3</v>
      </c>
      <c r="B16" s="24">
        <v>713904797.99</v>
      </c>
      <c r="C16" s="37"/>
      <c r="D16" s="29" t="s">
        <v>29</v>
      </c>
      <c r="E16" s="24">
        <v>15000000000</v>
      </c>
      <c r="F16" s="38"/>
    </row>
    <row r="17" spans="1:6" ht="36" customHeight="1">
      <c r="A17" s="20" t="s">
        <v>4</v>
      </c>
      <c r="B17" s="24">
        <v>513231115.11</v>
      </c>
      <c r="C17" s="37"/>
      <c r="D17" s="19"/>
      <c r="E17" s="24"/>
      <c r="F17" s="14"/>
    </row>
    <row r="18" spans="1:6" ht="48" customHeight="1">
      <c r="A18" s="5"/>
      <c r="B18" s="13"/>
      <c r="C18" s="13"/>
      <c r="D18" s="32" t="s">
        <v>30</v>
      </c>
      <c r="E18" s="24"/>
      <c r="F18" s="12">
        <f>SUM(E19:E20)</f>
        <v>94863775659.6099</v>
      </c>
    </row>
    <row r="19" spans="1:7" ht="43.5" customHeight="1">
      <c r="A19" s="5"/>
      <c r="B19" s="13"/>
      <c r="C19" s="13"/>
      <c r="D19" s="33" t="s">
        <v>20</v>
      </c>
      <c r="E19" s="26">
        <v>73585333535.4299</v>
      </c>
      <c r="F19" s="12"/>
      <c r="G19" s="43"/>
    </row>
    <row r="20" spans="1:7" ht="43.5" customHeight="1">
      <c r="A20" s="5"/>
      <c r="B20" s="13"/>
      <c r="C20" s="13"/>
      <c r="D20" s="8" t="s">
        <v>21</v>
      </c>
      <c r="E20" s="40">
        <v>21278442124.18</v>
      </c>
      <c r="F20" s="12"/>
      <c r="G20" s="42"/>
    </row>
    <row r="21" spans="1:7" ht="21.75" customHeight="1">
      <c r="A21" s="5"/>
      <c r="B21" s="13"/>
      <c r="C21" s="13"/>
      <c r="D21" s="45"/>
      <c r="E21" s="46"/>
      <c r="F21" s="12"/>
      <c r="G21" s="42"/>
    </row>
    <row r="22" spans="1:7" s="48" customFormat="1" ht="26.25" customHeight="1" thickBot="1">
      <c r="A22" s="1" t="s">
        <v>22</v>
      </c>
      <c r="B22" s="17"/>
      <c r="C22" s="18">
        <f>C6</f>
        <v>1055901582304.0499</v>
      </c>
      <c r="D22" s="1" t="s">
        <v>22</v>
      </c>
      <c r="E22" s="41"/>
      <c r="F22" s="15">
        <f>F6+F18</f>
        <v>1055901582304.0498</v>
      </c>
      <c r="G22" s="47">
        <f>C22-F22</f>
        <v>0</v>
      </c>
    </row>
    <row r="23" ht="21" customHeight="1">
      <c r="A23" s="36" t="s">
        <v>33</v>
      </c>
    </row>
    <row r="24" ht="15" customHeight="1">
      <c r="A24" s="23"/>
    </row>
    <row r="25" ht="40.5" customHeight="1">
      <c r="A25" s="23"/>
    </row>
    <row r="26" ht="15" customHeight="1">
      <c r="A26" s="21"/>
    </row>
    <row r="27" ht="15.75" customHeight="1">
      <c r="A27" s="21"/>
    </row>
    <row r="28" spans="1:4" ht="15" customHeight="1">
      <c r="A28" s="21"/>
      <c r="D28" s="22"/>
    </row>
    <row r="29" spans="1:3" ht="14.25" customHeight="1">
      <c r="A29" s="21"/>
      <c r="C29" s="22"/>
    </row>
    <row r="30" ht="15.75" customHeight="1">
      <c r="A30" s="21"/>
    </row>
    <row r="31" ht="15.75" customHeight="1">
      <c r="A31" s="21"/>
    </row>
    <row r="32" ht="14.25" customHeight="1">
      <c r="A32" s="21"/>
    </row>
    <row r="33" ht="18" customHeight="1">
      <c r="A33" s="21"/>
    </row>
    <row r="34" ht="3" customHeight="1">
      <c r="A34" s="9"/>
    </row>
    <row r="35" ht="6.75" customHeight="1">
      <c r="A35" s="9"/>
    </row>
    <row r="36" ht="15.75" customHeight="1">
      <c r="A36" s="6" t="s">
        <v>24</v>
      </c>
    </row>
    <row r="37" ht="16.5">
      <c r="A37" s="7" t="s">
        <v>23</v>
      </c>
    </row>
  </sheetData>
  <mergeCells count="6">
    <mergeCell ref="A1:F1"/>
    <mergeCell ref="A2:F2"/>
    <mergeCell ref="A4:A5"/>
    <mergeCell ref="B4:C4"/>
    <mergeCell ref="E4:F4"/>
    <mergeCell ref="D4:D5"/>
  </mergeCells>
  <printOptions horizontalCentered="1"/>
  <pageMargins left="0.3937007874015748" right="0.3937007874015748" top="0.7874015748031497" bottom="0.9448818897637796" header="0.3937007874015748" footer="0.5118110236220472"/>
  <pageSetup cellComments="asDisplayed"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temp</cp:lastModifiedBy>
  <cp:lastPrinted>2008-04-23T11:40:35Z</cp:lastPrinted>
  <dcterms:created xsi:type="dcterms:W3CDTF">1998-07-08T06:19:12Z</dcterms:created>
  <dcterms:modified xsi:type="dcterms:W3CDTF">2008-04-28T01:47:40Z</dcterms:modified>
  <cp:category/>
  <cp:version/>
  <cp:contentType/>
  <cp:contentStatus/>
</cp:coreProperties>
</file>