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4125" windowWidth="15330" windowHeight="4170" tabRatio="252" activeTab="0"/>
  </bookViews>
  <sheets>
    <sheet name="出納終結報告定稿5010印表機" sheetId="1" r:id="rId1"/>
  </sheets>
  <definedNames>
    <definedName name="\m" localSheetId="0">'出納終結報告定稿5010印表機'!#REF!</definedName>
    <definedName name="\m">#REF!</definedName>
    <definedName name="\p" localSheetId="0">'出納終結報告定稿5010印表機'!#REF!</definedName>
    <definedName name="\p">#REF!</definedName>
    <definedName name="\s" localSheetId="0">'出納終結報告定稿5010印表機'!#REF!</definedName>
    <definedName name="\s">#REF!</definedName>
    <definedName name="_xlnm.Print_Area" localSheetId="0">'出納終結報告定稿5010印表機'!$A$1:$J$91</definedName>
    <definedName name="Print_Area_MI" localSheetId="0">'出納終結報告定稿5010印表機'!$A$4:$J$86</definedName>
    <definedName name="PRINT_AREA_MI">#REF!</definedName>
    <definedName name="_xlnm.Print_Titles" localSheetId="0">'出納終結報告定稿5010印表機'!$1:$5</definedName>
  </definedNames>
  <calcPr fullCalcOnLoad="1"/>
</workbook>
</file>

<file path=xl/sharedStrings.xml><?xml version="1.0" encoding="utf-8"?>
<sst xmlns="http://schemas.openxmlformats.org/spreadsheetml/2006/main" count="130" uniqueCount="111">
  <si>
    <t xml:space="preserve"> </t>
  </si>
  <si>
    <t>比</t>
  </si>
  <si>
    <t>較</t>
  </si>
  <si>
    <t>增</t>
  </si>
  <si>
    <t>減</t>
  </si>
  <si>
    <t>中央政府</t>
  </si>
  <si>
    <t>總決算</t>
  </si>
  <si>
    <t>以前年度收入</t>
  </si>
  <si>
    <t>退還以前年度歲入</t>
  </si>
  <si>
    <t>本年度國庫結存數</t>
  </si>
  <si>
    <t>單位：新臺幣元</t>
  </si>
  <si>
    <t>收入項目</t>
  </si>
  <si>
    <t>支出項目</t>
  </si>
  <si>
    <t>收回剔除經費</t>
  </si>
  <si>
    <t>以前年度支出</t>
  </si>
  <si>
    <t>支出合計</t>
  </si>
  <si>
    <t>擴大公共建設投資計畫</t>
  </si>
  <si>
    <r>
      <t>預</t>
    </r>
    <r>
      <rPr>
        <sz val="11"/>
        <rFont val="Times New Roman"/>
        <family val="1"/>
      </rPr>
      <t xml:space="preserve">     </t>
    </r>
    <r>
      <rPr>
        <sz val="11"/>
        <rFont val="新細明體"/>
        <family val="1"/>
      </rPr>
      <t>算</t>
    </r>
    <r>
      <rPr>
        <sz val="11"/>
        <rFont val="Times New Roman"/>
        <family val="1"/>
      </rPr>
      <t xml:space="preserve">     </t>
    </r>
    <r>
      <rPr>
        <sz val="11"/>
        <rFont val="新細明體"/>
        <family val="1"/>
      </rPr>
      <t>數</t>
    </r>
  </si>
  <si>
    <r>
      <t>實</t>
    </r>
    <r>
      <rPr>
        <sz val="11"/>
        <rFont val="Times New Roman"/>
        <family val="1"/>
      </rPr>
      <t xml:space="preserve">     </t>
    </r>
    <r>
      <rPr>
        <sz val="11"/>
        <rFont val="新細明體"/>
        <family val="1"/>
      </rPr>
      <t>收</t>
    </r>
    <r>
      <rPr>
        <sz val="11"/>
        <rFont val="Times New Roman"/>
        <family val="1"/>
      </rPr>
      <t xml:space="preserve">     </t>
    </r>
    <r>
      <rPr>
        <sz val="11"/>
        <rFont val="新細明體"/>
        <family val="1"/>
      </rPr>
      <t>數</t>
    </r>
  </si>
  <si>
    <r>
      <t>實</t>
    </r>
    <r>
      <rPr>
        <sz val="11"/>
        <rFont val="Times New Roman"/>
        <family val="1"/>
      </rPr>
      <t xml:space="preserve">     </t>
    </r>
    <r>
      <rPr>
        <sz val="11"/>
        <rFont val="新細明體"/>
        <family val="1"/>
      </rPr>
      <t>支</t>
    </r>
    <r>
      <rPr>
        <sz val="11"/>
        <rFont val="Times New Roman"/>
        <family val="1"/>
      </rPr>
      <t xml:space="preserve">     </t>
    </r>
    <r>
      <rPr>
        <sz val="11"/>
        <rFont val="新細明體"/>
        <family val="1"/>
      </rPr>
      <t>數</t>
    </r>
  </si>
  <si>
    <r>
      <t>債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務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償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支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出</t>
    </r>
  </si>
  <si>
    <t>　稅課收入</t>
  </si>
  <si>
    <t>　　所得稅</t>
  </si>
  <si>
    <t>　　遺產及贈與稅</t>
  </si>
  <si>
    <t>　　關稅</t>
  </si>
  <si>
    <t>　　貨物稅</t>
  </si>
  <si>
    <t>　　證券交易稅</t>
  </si>
  <si>
    <t>　　礦區稅</t>
  </si>
  <si>
    <t>　　期貨交易稅</t>
  </si>
  <si>
    <t>　　菸酒稅</t>
  </si>
  <si>
    <t>　　營業稅</t>
  </si>
  <si>
    <t>　財產收入</t>
  </si>
  <si>
    <t>　營業盈餘及事業收入</t>
  </si>
  <si>
    <t>　捐獻及贈與收入</t>
  </si>
  <si>
    <t>　其他收入</t>
  </si>
  <si>
    <t>　規費收入</t>
  </si>
  <si>
    <t>　罰款及賠償收入</t>
  </si>
  <si>
    <t>　總統府主管</t>
  </si>
  <si>
    <t>　行政院主管</t>
  </si>
  <si>
    <t>　立法院主管</t>
  </si>
  <si>
    <t>　司法院主管</t>
  </si>
  <si>
    <t>　考試院主管</t>
  </si>
  <si>
    <t>　監察院主管</t>
  </si>
  <si>
    <t>　內政部主管</t>
  </si>
  <si>
    <t>　外交部主管</t>
  </si>
  <si>
    <t>　國防部主管</t>
  </si>
  <si>
    <t>　財政部主管</t>
  </si>
  <si>
    <t>　教育部主管</t>
  </si>
  <si>
    <t>　法務部主管</t>
  </si>
  <si>
    <t>　經濟部主管</t>
  </si>
  <si>
    <t>　交通部主管</t>
  </si>
  <si>
    <t>　蒙藏委員會主管</t>
  </si>
  <si>
    <t>　僑務委員會主管</t>
  </si>
  <si>
    <t>　國家科學委員會主管</t>
  </si>
  <si>
    <t>　原子能委員會主管</t>
  </si>
  <si>
    <t>　農業委員會主管</t>
  </si>
  <si>
    <t>　勞工委員會主管</t>
  </si>
  <si>
    <t>　衛生署主管</t>
  </si>
  <si>
    <t>　環境保護署主管</t>
  </si>
  <si>
    <t>　海岸巡防署主管</t>
  </si>
  <si>
    <t>　省市地方政府</t>
  </si>
  <si>
    <t>　災害準備金</t>
  </si>
  <si>
    <t>　第二預備金</t>
  </si>
  <si>
    <t>　國軍退除役官兵輔導委員
　會主管</t>
  </si>
  <si>
    <t>國軍老舊眷村改建特別決算</t>
  </si>
  <si>
    <t>上年度國庫結存數</t>
  </si>
  <si>
    <t>本年度收入小計</t>
  </si>
  <si>
    <t>以前年度支出小計</t>
  </si>
  <si>
    <t>債務舉借收入小計</t>
  </si>
  <si>
    <t>收入合計</t>
  </si>
  <si>
    <t>擴大公共建設投資計畫特別</t>
  </si>
  <si>
    <r>
      <t>基隆河整體治理計畫（</t>
    </r>
    <r>
      <rPr>
        <sz val="10"/>
        <rFont val="新細明體"/>
        <family val="1"/>
      </rPr>
      <t>前期</t>
    </r>
  </si>
  <si>
    <r>
      <t xml:space="preserve">    </t>
    </r>
    <r>
      <rPr>
        <sz val="12"/>
        <rFont val="新細明體"/>
        <family val="1"/>
      </rPr>
      <t>中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國</t>
    </r>
  </si>
  <si>
    <r>
      <t>特別決算支出小計</t>
    </r>
    <r>
      <rPr>
        <sz val="12"/>
        <rFont val="標楷體"/>
        <family val="4"/>
      </rPr>
      <t xml:space="preserve"> </t>
    </r>
  </si>
  <si>
    <t>本年度支出小計</t>
  </si>
  <si>
    <t>特別決算（94年度）以前年</t>
  </si>
  <si>
    <t>度支出</t>
  </si>
  <si>
    <t>計畫）特別決算以前年度</t>
  </si>
  <si>
    <t>支出</t>
  </si>
  <si>
    <t>易淹水地區水患治理計畫第</t>
  </si>
  <si>
    <t>特別決算（95年度）以前年</t>
  </si>
  <si>
    <t>度支出</t>
  </si>
  <si>
    <t>特種基金淨減少保管款存
放餘額</t>
  </si>
  <si>
    <t>決算（97年度）</t>
  </si>
  <si>
    <t>石門水庫及其集水區整治計</t>
  </si>
  <si>
    <t>特別決算（96年度）以前年</t>
  </si>
  <si>
    <r>
      <t>1</t>
    </r>
    <r>
      <rPr>
        <sz val="10"/>
        <rFont val="新細明體"/>
        <family val="1"/>
      </rPr>
      <t>期特別決算以前年度支出</t>
    </r>
  </si>
  <si>
    <t>振興經濟擴大公共建設特別</t>
  </si>
  <si>
    <t>決算（98年度）</t>
  </si>
  <si>
    <t>特別決算（97年度）以前年</t>
  </si>
  <si>
    <t>以前年度支出</t>
  </si>
  <si>
    <t>畫第1期特別決算以前年度支出</t>
  </si>
  <si>
    <t>總決算－本年度</t>
  </si>
  <si>
    <r>
      <t>納終結報告</t>
    </r>
    <r>
      <rPr>
        <b/>
        <sz val="16"/>
        <rFont val="細明體"/>
        <family val="3"/>
      </rPr>
      <t xml:space="preserve">  </t>
    </r>
    <r>
      <rPr>
        <b/>
        <sz val="16"/>
        <rFont val="Times New Roman"/>
        <family val="1"/>
      </rPr>
      <t>(</t>
    </r>
    <r>
      <rPr>
        <b/>
        <sz val="16"/>
        <rFont val="細明體"/>
        <family val="3"/>
      </rPr>
      <t>現金收支部分</t>
    </r>
    <r>
      <rPr>
        <b/>
        <sz val="16"/>
        <rFont val="Times New Roman"/>
        <family val="1"/>
      </rPr>
      <t>)</t>
    </r>
  </si>
  <si>
    <t>國庫年度出</t>
  </si>
  <si>
    <t>以前年度收入小計</t>
  </si>
  <si>
    <t>特別決算收入小計</t>
  </si>
  <si>
    <t>國軍老舊眷村改建特別決算以前年度收入</t>
  </si>
  <si>
    <t>收支餘絀</t>
  </si>
  <si>
    <t>收回以前年度經費賸餘</t>
  </si>
  <si>
    <r>
      <t xml:space="preserve"> 99   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度</t>
    </r>
  </si>
  <si>
    <t>決算（99年度）</t>
  </si>
  <si>
    <r>
      <t>2</t>
    </r>
    <r>
      <rPr>
        <sz val="10"/>
        <rFont val="新細明體"/>
        <family val="1"/>
      </rPr>
      <t>期特別決算</t>
    </r>
  </si>
  <si>
    <t>總決算－以前年度</t>
  </si>
  <si>
    <t>決算（98年度）以前年度支出</t>
  </si>
  <si>
    <r>
      <t>2</t>
    </r>
    <r>
      <rPr>
        <sz val="10"/>
        <rFont val="新細明體"/>
        <family val="1"/>
      </rPr>
      <t>期特別決算支出</t>
    </r>
  </si>
  <si>
    <t>決算（99年度）支出</t>
  </si>
  <si>
    <t>本年度發行國庫券及短期
借款淨減少舉借數</t>
  </si>
  <si>
    <t>各機關淨減少保管款存放
餘額</t>
  </si>
  <si>
    <r>
      <t>決算（</t>
    </r>
    <r>
      <rPr>
        <sz val="10"/>
        <rFont val="Times New Roman"/>
        <family val="1"/>
      </rPr>
      <t>99</t>
    </r>
    <r>
      <rPr>
        <sz val="10"/>
        <rFont val="細明體"/>
        <family val="3"/>
      </rPr>
      <t>年度）收入</t>
    </r>
  </si>
  <si>
    <t>2期特別決算收入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</si>
</sst>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...&quot;_-;_-@_-"/>
    <numFmt numFmtId="177" formatCode="#,##0.00;[Red]\-#,##0.00;&quot;…&quot;"/>
    <numFmt numFmtId="178" formatCode="0.00_);[Red]\(0.00\)"/>
    <numFmt numFmtId="179" formatCode="0.00_ "/>
    <numFmt numFmtId="180" formatCode="#,##0.00_ "/>
    <numFmt numFmtId="181" formatCode="0.0000_);[Red]\(0.0000\)"/>
    <numFmt numFmtId="182" formatCode="0.0_);[Red]\(0.0\)"/>
    <numFmt numFmtId="183" formatCode="#,##0.00;\-#,##0.00;&quot;…&quot;"/>
    <numFmt numFmtId="184" formatCode="0.000000000000_);[Red]\(0.000000000000\)"/>
    <numFmt numFmtId="185" formatCode="#,##0.000000000000_);[Red]\(#,##0.000000000000\)"/>
  </numFmts>
  <fonts count="23">
    <font>
      <sz val="12"/>
      <name val="Courier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細明體"/>
      <family val="3"/>
    </font>
    <font>
      <sz val="11"/>
      <name val="新細明體"/>
      <family val="1"/>
    </font>
    <font>
      <sz val="11"/>
      <name val="Times New Roman"/>
      <family val="1"/>
    </font>
    <font>
      <sz val="11"/>
      <name val="Courier"/>
      <family val="3"/>
    </font>
    <font>
      <sz val="11"/>
      <name val="細明體"/>
      <family val="3"/>
    </font>
    <font>
      <sz val="12"/>
      <name val="Times New Roman"/>
      <family val="1"/>
    </font>
    <font>
      <b/>
      <sz val="10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9"/>
      <name val="Times New Roman"/>
      <family val="1"/>
    </font>
    <font>
      <b/>
      <sz val="16"/>
      <name val="細明體"/>
      <family val="3"/>
    </font>
    <font>
      <b/>
      <sz val="16"/>
      <name val="Times New Roman"/>
      <family val="1"/>
    </font>
    <font>
      <b/>
      <u val="single"/>
      <sz val="22"/>
      <name val="細明體"/>
      <family val="3"/>
    </font>
    <font>
      <b/>
      <u val="single"/>
      <sz val="18"/>
      <name val="細明體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7" fillId="0" borderId="0" xfId="0" applyFont="1" applyAlignment="1">
      <alignment/>
    </xf>
    <xf numFmtId="39" fontId="6" fillId="0" borderId="0" xfId="0" applyNumberFormat="1" applyFont="1" applyBorder="1" applyAlignment="1" applyProtection="1">
      <alignment horizontal="distributed"/>
      <protection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77" fontId="7" fillId="0" borderId="3" xfId="0" applyNumberFormat="1" applyFont="1" applyBorder="1" applyAlignment="1" applyProtection="1">
      <alignment horizontal="right" vertical="center" shrinkToFit="1"/>
      <protection/>
    </xf>
    <xf numFmtId="177" fontId="8" fillId="0" borderId="3" xfId="0" applyNumberFormat="1" applyFont="1" applyBorder="1" applyAlignment="1" applyProtection="1">
      <alignment horizontal="right" vertical="center" shrinkToFit="1"/>
      <protection/>
    </xf>
    <xf numFmtId="177" fontId="7" fillId="0" borderId="2" xfId="0" applyNumberFormat="1" applyFont="1" applyBorder="1" applyAlignment="1" applyProtection="1">
      <alignment horizontal="right" vertical="center" shrinkToFit="1"/>
      <protection/>
    </xf>
    <xf numFmtId="39" fontId="7" fillId="0" borderId="2" xfId="0" applyNumberFormat="1" applyFont="1" applyBorder="1" applyAlignment="1" applyProtection="1">
      <alignment vertical="center" shrinkToFit="1"/>
      <protection/>
    </xf>
    <xf numFmtId="39" fontId="7" fillId="0" borderId="0" xfId="0" applyNumberFormat="1" applyFont="1" applyBorder="1" applyAlignment="1" applyProtection="1">
      <alignment vertical="center" shrinkToFit="1"/>
      <protection/>
    </xf>
    <xf numFmtId="177" fontId="8" fillId="0" borderId="2" xfId="0" applyNumberFormat="1" applyFont="1" applyBorder="1" applyAlignment="1" applyProtection="1">
      <alignment horizontal="right" vertical="center" shrinkToFit="1"/>
      <protection/>
    </xf>
    <xf numFmtId="0" fontId="7" fillId="0" borderId="2" xfId="0" applyFont="1" applyBorder="1" applyAlignment="1">
      <alignment vertical="center" shrinkToFit="1"/>
    </xf>
    <xf numFmtId="39" fontId="6" fillId="0" borderId="0" xfId="0" applyNumberFormat="1" applyFont="1" applyBorder="1" applyAlignment="1" applyProtection="1">
      <alignment horizontal="distributed" vertical="center"/>
      <protection/>
    </xf>
    <xf numFmtId="0" fontId="7" fillId="0" borderId="1" xfId="0" applyFont="1" applyBorder="1" applyAlignment="1">
      <alignment vertical="center" shrinkToFit="1"/>
    </xf>
    <xf numFmtId="0" fontId="7" fillId="0" borderId="4" xfId="0" applyFont="1" applyBorder="1" applyAlignment="1">
      <alignment/>
    </xf>
    <xf numFmtId="177" fontId="7" fillId="0" borderId="0" xfId="0" applyNumberFormat="1" applyFont="1" applyBorder="1" applyAlignment="1" applyProtection="1">
      <alignment horizontal="right" vertical="center" shrinkToFit="1"/>
      <protection/>
    </xf>
    <xf numFmtId="39" fontId="6" fillId="0" borderId="1" xfId="0" applyNumberFormat="1" applyFont="1" applyBorder="1" applyAlignment="1" applyProtection="1">
      <alignment horizontal="distributed"/>
      <protection/>
    </xf>
    <xf numFmtId="39" fontId="6" fillId="0" borderId="1" xfId="0" applyNumberFormat="1" applyFont="1" applyBorder="1" applyAlignment="1" applyProtection="1">
      <alignment horizontal="distributed" vertical="center"/>
      <protection/>
    </xf>
    <xf numFmtId="39" fontId="6" fillId="0" borderId="1" xfId="0" applyNumberFormat="1" applyFont="1" applyBorder="1" applyAlignment="1" applyProtection="1" quotePrefix="1">
      <alignment horizontal="distributed"/>
      <protection/>
    </xf>
    <xf numFmtId="181" fontId="7" fillId="0" borderId="2" xfId="0" applyNumberFormat="1" applyFont="1" applyBorder="1" applyAlignment="1">
      <alignment vertical="center" shrinkToFit="1"/>
    </xf>
    <xf numFmtId="0" fontId="7" fillId="0" borderId="5" xfId="0" applyFont="1" applyBorder="1" applyAlignment="1">
      <alignment/>
    </xf>
    <xf numFmtId="39" fontId="7" fillId="0" borderId="5" xfId="0" applyNumberFormat="1" applyFont="1" applyBorder="1" applyAlignment="1" applyProtection="1">
      <alignment vertical="center" shrinkToFit="1"/>
      <protection/>
    </xf>
    <xf numFmtId="177" fontId="8" fillId="0" borderId="5" xfId="0" applyNumberFormat="1" applyFont="1" applyBorder="1" applyAlignment="1" applyProtection="1">
      <alignment horizontal="right" shrinkToFit="1"/>
      <protection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vertical="center" shrinkToFit="1"/>
    </xf>
    <xf numFmtId="177" fontId="7" fillId="0" borderId="3" xfId="0" applyNumberFormat="1" applyFont="1" applyBorder="1" applyAlignment="1" applyProtection="1">
      <alignment horizontal="right" shrinkToFit="1"/>
      <protection/>
    </xf>
    <xf numFmtId="177" fontId="7" fillId="0" borderId="1" xfId="0" applyNumberFormat="1" applyFont="1" applyBorder="1" applyAlignment="1" applyProtection="1">
      <alignment horizontal="right" vertical="center" shrinkToFit="1"/>
      <protection/>
    </xf>
    <xf numFmtId="177" fontId="7" fillId="0" borderId="2" xfId="0" applyNumberFormat="1" applyFont="1" applyBorder="1" applyAlignment="1" applyProtection="1">
      <alignment horizontal="right" shrinkToFit="1"/>
      <protection/>
    </xf>
    <xf numFmtId="177" fontId="8" fillId="0" borderId="6" xfId="0" applyNumberFormat="1" applyFont="1" applyBorder="1" applyAlignment="1" applyProtection="1">
      <alignment horizontal="right" shrinkToFit="1"/>
      <protection/>
    </xf>
    <xf numFmtId="183" fontId="7" fillId="0" borderId="2" xfId="0" applyNumberFormat="1" applyFont="1" applyBorder="1" applyAlignment="1" applyProtection="1">
      <alignment horizontal="right" vertical="center" shrinkToFit="1"/>
      <protection/>
    </xf>
    <xf numFmtId="39" fontId="9" fillId="0" borderId="0" xfId="0" applyNumberFormat="1" applyFont="1" applyBorder="1" applyAlignment="1" applyProtection="1">
      <alignment horizontal="distributed" vertical="top"/>
      <protection/>
    </xf>
    <xf numFmtId="0" fontId="7" fillId="0" borderId="0" xfId="0" applyFont="1" applyAlignment="1">
      <alignment vertical="center"/>
    </xf>
    <xf numFmtId="39" fontId="10" fillId="0" borderId="7" xfId="0" applyNumberFormat="1" applyFont="1" applyBorder="1" applyAlignment="1" applyProtection="1">
      <alignment horizontal="center" vertical="center"/>
      <protection/>
    </xf>
    <xf numFmtId="39" fontId="10" fillId="0" borderId="8" xfId="0" applyNumberFormat="1" applyFont="1" applyBorder="1" applyAlignment="1" applyProtection="1">
      <alignment horizontal="center" vertical="center"/>
      <protection/>
    </xf>
    <xf numFmtId="39" fontId="10" fillId="0" borderId="9" xfId="0" applyNumberFormat="1" applyFont="1" applyBorder="1" applyAlignment="1" applyProtection="1">
      <alignment horizontal="center" vertical="center"/>
      <protection/>
    </xf>
    <xf numFmtId="0" fontId="13" fillId="0" borderId="0" xfId="0" applyFont="1" applyAlignment="1">
      <alignment horizontal="right"/>
    </xf>
    <xf numFmtId="177" fontId="7" fillId="0" borderId="3" xfId="0" applyNumberFormat="1" applyFont="1" applyBorder="1" applyAlignment="1" applyProtection="1">
      <alignment horizontal="right" vertical="center"/>
      <protection/>
    </xf>
    <xf numFmtId="177" fontId="7" fillId="0" borderId="2" xfId="0" applyNumberFormat="1" applyFont="1" applyBorder="1" applyAlignment="1" applyProtection="1">
      <alignment horizontal="right" vertical="center"/>
      <protection/>
    </xf>
    <xf numFmtId="177" fontId="8" fillId="0" borderId="2" xfId="0" applyNumberFormat="1" applyFont="1" applyBorder="1" applyAlignment="1" applyProtection="1">
      <alignment horizontal="right" vertical="center"/>
      <protection/>
    </xf>
    <xf numFmtId="0" fontId="14" fillId="0" borderId="0" xfId="0" applyFont="1" applyAlignment="1">
      <alignment horizontal="left"/>
    </xf>
    <xf numFmtId="0" fontId="7" fillId="0" borderId="2" xfId="0" applyFont="1" applyBorder="1" applyAlignment="1">
      <alignment vertical="center"/>
    </xf>
    <xf numFmtId="177" fontId="7" fillId="0" borderId="2" xfId="0" applyNumberFormat="1" applyFont="1" applyBorder="1" applyAlignment="1">
      <alignment vertical="top"/>
    </xf>
    <xf numFmtId="0" fontId="7" fillId="0" borderId="1" xfId="0" applyFont="1" applyBorder="1" applyAlignment="1">
      <alignment vertical="center"/>
    </xf>
    <xf numFmtId="39" fontId="6" fillId="0" borderId="1" xfId="0" applyNumberFormat="1" applyFont="1" applyBorder="1" applyAlignment="1" applyProtection="1">
      <alignment horizontal="left" vertical="center"/>
      <protection/>
    </xf>
    <xf numFmtId="39" fontId="6" fillId="0" borderId="0" xfId="0" applyNumberFormat="1" applyFont="1" applyBorder="1" applyAlignment="1" applyProtection="1">
      <alignment vertical="center"/>
      <protection/>
    </xf>
    <xf numFmtId="39" fontId="9" fillId="0" borderId="0" xfId="0" applyNumberFormat="1" applyFont="1" applyAlignment="1" applyProtection="1">
      <alignment vertical="center"/>
      <protection/>
    </xf>
    <xf numFmtId="39" fontId="9" fillId="0" borderId="0" xfId="0" applyNumberFormat="1" applyFont="1" applyBorder="1" applyAlignment="1" applyProtection="1">
      <alignment vertical="center"/>
      <protection/>
    </xf>
    <xf numFmtId="39" fontId="9" fillId="0" borderId="0" xfId="0" applyNumberFormat="1" applyFont="1" applyBorder="1" applyAlignment="1" applyProtection="1">
      <alignment vertical="center" wrapText="1"/>
      <protection/>
    </xf>
    <xf numFmtId="177" fontId="7" fillId="0" borderId="3" xfId="0" applyNumberFormat="1" applyFont="1" applyBorder="1" applyAlignment="1" applyProtection="1">
      <alignment horizontal="right"/>
      <protection/>
    </xf>
    <xf numFmtId="39" fontId="6" fillId="0" borderId="1" xfId="0" applyNumberFormat="1" applyFont="1" applyBorder="1" applyAlignment="1" applyProtection="1">
      <alignment horizontal="left" wrapText="1"/>
      <protection/>
    </xf>
    <xf numFmtId="39" fontId="6" fillId="0" borderId="1" xfId="0" applyNumberFormat="1" applyFont="1" applyBorder="1" applyAlignment="1" applyProtection="1">
      <alignment horizontal="left" vertical="top" wrapText="1"/>
      <protection/>
    </xf>
    <xf numFmtId="177" fontId="8" fillId="0" borderId="3" xfId="0" applyNumberFormat="1" applyFont="1" applyBorder="1" applyAlignment="1" applyProtection="1">
      <alignment horizontal="right" shrinkToFit="1"/>
      <protection/>
    </xf>
    <xf numFmtId="39" fontId="6" fillId="0" borderId="0" xfId="0" applyNumberFormat="1" applyFont="1" applyBorder="1" applyAlignment="1" applyProtection="1">
      <alignment horizontal="left" vertical="center" wrapText="1"/>
      <protection/>
    </xf>
    <xf numFmtId="39" fontId="6" fillId="0" borderId="0" xfId="0" applyNumberFormat="1" applyFont="1" applyBorder="1" applyAlignment="1" applyProtection="1">
      <alignment horizontal="left" vertical="center" wrapText="1" shrinkToFit="1"/>
      <protection/>
    </xf>
    <xf numFmtId="177" fontId="7" fillId="0" borderId="3" xfId="0" applyNumberFormat="1" applyFont="1" applyBorder="1" applyAlignment="1" applyProtection="1">
      <alignment horizontal="right" vertical="top" shrinkToFit="1"/>
      <protection/>
    </xf>
    <xf numFmtId="177" fontId="8" fillId="0" borderId="3" xfId="0" applyNumberFormat="1" applyFont="1" applyBorder="1" applyAlignment="1" applyProtection="1">
      <alignment horizontal="right" vertical="top" shrinkToFit="1"/>
      <protection/>
    </xf>
    <xf numFmtId="39" fontId="16" fillId="0" borderId="0" xfId="0" applyNumberFormat="1" applyFont="1" applyBorder="1" applyAlignment="1" applyProtection="1">
      <alignment horizontal="distributed" vertical="top"/>
      <protection/>
    </xf>
    <xf numFmtId="39" fontId="16" fillId="0" borderId="0" xfId="0" applyNumberFormat="1" applyFont="1" applyBorder="1" applyAlignment="1" applyProtection="1">
      <alignment horizontal="distributed" vertical="center"/>
      <protection/>
    </xf>
    <xf numFmtId="39" fontId="16" fillId="0" borderId="0" xfId="0" applyNumberFormat="1" applyFont="1" applyBorder="1" applyAlignment="1" applyProtection="1">
      <alignment horizontal="distributed" vertical="center" shrinkToFit="1"/>
      <protection/>
    </xf>
    <xf numFmtId="39" fontId="16" fillId="0" borderId="4" xfId="0" applyNumberFormat="1" applyFont="1" applyBorder="1" applyAlignment="1" applyProtection="1">
      <alignment horizontal="distributed" shrinkToFit="1"/>
      <protection/>
    </xf>
    <xf numFmtId="39" fontId="16" fillId="0" borderId="1" xfId="0" applyNumberFormat="1" applyFont="1" applyBorder="1" applyAlignment="1" applyProtection="1">
      <alignment horizontal="distributed" vertical="center"/>
      <protection/>
    </xf>
    <xf numFmtId="39" fontId="16" fillId="0" borderId="0" xfId="0" applyNumberFormat="1" applyFont="1" applyBorder="1" applyAlignment="1" applyProtection="1">
      <alignment horizontal="distributed"/>
      <protection/>
    </xf>
    <xf numFmtId="177" fontId="8" fillId="0" borderId="3" xfId="0" applyNumberFormat="1" applyFont="1" applyBorder="1" applyAlignment="1" applyProtection="1">
      <alignment horizontal="right"/>
      <protection/>
    </xf>
    <xf numFmtId="39" fontId="7" fillId="0" borderId="1" xfId="0" applyNumberFormat="1" applyFont="1" applyBorder="1" applyAlignment="1" applyProtection="1" quotePrefix="1">
      <alignment horizontal="left" vertical="center"/>
      <protection/>
    </xf>
    <xf numFmtId="49" fontId="9" fillId="0" borderId="1" xfId="0" applyNumberFormat="1" applyFont="1" applyBorder="1" applyAlignment="1" applyProtection="1">
      <alignment horizontal="left" vertical="center"/>
      <protection/>
    </xf>
    <xf numFmtId="39" fontId="6" fillId="0" borderId="1" xfId="0" applyNumberFormat="1" applyFont="1" applyBorder="1" applyAlignment="1" applyProtection="1" quotePrefix="1">
      <alignment horizontal="distributed" vertical="center"/>
      <protection/>
    </xf>
    <xf numFmtId="39" fontId="6" fillId="0" borderId="1" xfId="0" applyNumberFormat="1" applyFont="1" applyBorder="1" applyAlignment="1" applyProtection="1">
      <alignment horizontal="left" vertical="top"/>
      <protection/>
    </xf>
    <xf numFmtId="49" fontId="6" fillId="0" borderId="1" xfId="0" applyNumberFormat="1" applyFont="1" applyBorder="1" applyAlignment="1" applyProtection="1">
      <alignment horizontal="distributed" vertical="center"/>
      <protection/>
    </xf>
    <xf numFmtId="0" fontId="7" fillId="0" borderId="0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10" xfId="0" applyFont="1" applyBorder="1" applyAlignment="1">
      <alignment/>
    </xf>
    <xf numFmtId="39" fontId="16" fillId="0" borderId="1" xfId="0" applyNumberFormat="1" applyFont="1" applyBorder="1" applyAlignment="1" applyProtection="1">
      <alignment horizontal="distributed" vertical="top"/>
      <protection/>
    </xf>
    <xf numFmtId="177" fontId="8" fillId="0" borderId="2" xfId="0" applyNumberFormat="1" applyFont="1" applyBorder="1" applyAlignment="1" applyProtection="1">
      <alignment horizontal="right" vertical="top" shrinkToFit="1"/>
      <protection/>
    </xf>
    <xf numFmtId="177" fontId="7" fillId="0" borderId="1" xfId="0" applyNumberFormat="1" applyFont="1" applyBorder="1" applyAlignment="1" applyProtection="1">
      <alignment horizontal="right" vertical="center"/>
      <protection/>
    </xf>
    <xf numFmtId="177" fontId="7" fillId="0" borderId="1" xfId="0" applyNumberFormat="1" applyFont="1" applyBorder="1" applyAlignment="1" applyProtection="1">
      <alignment horizontal="right" shrinkToFit="1"/>
      <protection/>
    </xf>
    <xf numFmtId="0" fontId="7" fillId="0" borderId="0" xfId="0" applyFont="1" applyBorder="1" applyAlignment="1">
      <alignment vertical="center" shrinkToFit="1"/>
    </xf>
    <xf numFmtId="39" fontId="16" fillId="0" borderId="1" xfId="0" applyNumberFormat="1" applyFont="1" applyBorder="1" applyAlignment="1" applyProtection="1">
      <alignment horizontal="distributed" vertical="center" shrinkToFit="1"/>
      <protection/>
    </xf>
    <xf numFmtId="39" fontId="15" fillId="0" borderId="1" xfId="0" applyNumberFormat="1" applyFont="1" applyBorder="1" applyAlignment="1" applyProtection="1">
      <alignment horizontal="distributed" vertical="center" shrinkToFit="1"/>
      <protection/>
    </xf>
    <xf numFmtId="39" fontId="6" fillId="0" borderId="1" xfId="0" applyNumberFormat="1" applyFont="1" applyBorder="1" applyAlignment="1" applyProtection="1" quotePrefix="1">
      <alignment horizontal="left" vertical="center"/>
      <protection/>
    </xf>
    <xf numFmtId="183" fontId="8" fillId="0" borderId="5" xfId="0" applyNumberFormat="1" applyFont="1" applyBorder="1" applyAlignment="1" applyProtection="1">
      <alignment horizontal="right" shrinkToFit="1"/>
      <protection/>
    </xf>
    <xf numFmtId="0" fontId="6" fillId="0" borderId="1" xfId="0" applyFont="1" applyBorder="1" applyAlignment="1">
      <alignment horizontal="left" vertical="center" wrapText="1"/>
    </xf>
    <xf numFmtId="39" fontId="7" fillId="0" borderId="1" xfId="0" applyNumberFormat="1" applyFont="1" applyBorder="1" applyAlignment="1" applyProtection="1" quotePrefix="1">
      <alignment horizontal="left" wrapText="1"/>
      <protection/>
    </xf>
    <xf numFmtId="0" fontId="7" fillId="0" borderId="1" xfId="0" applyFont="1" applyBorder="1" applyAlignment="1">
      <alignment horizontal="left" vertical="top" wrapText="1"/>
    </xf>
    <xf numFmtId="39" fontId="7" fillId="0" borderId="1" xfId="0" applyNumberFormat="1" applyFont="1" applyBorder="1" applyAlignment="1" applyProtection="1" quotePrefix="1">
      <alignment horizontal="right" wrapText="1"/>
      <protection/>
    </xf>
    <xf numFmtId="0" fontId="18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177" fontId="7" fillId="0" borderId="1" xfId="0" applyNumberFormat="1" applyFont="1" applyBorder="1" applyAlignment="1">
      <alignment vertical="center"/>
    </xf>
    <xf numFmtId="0" fontId="7" fillId="0" borderId="2" xfId="0" applyFont="1" applyBorder="1" applyAlignment="1">
      <alignment horizontal="left" vertical="top" wrapText="1"/>
    </xf>
    <xf numFmtId="177" fontId="7" fillId="0" borderId="1" xfId="0" applyNumberFormat="1" applyFont="1" applyBorder="1" applyAlignment="1" applyProtection="1" quotePrefix="1">
      <alignment horizontal="right" vertical="center" shrinkToFit="1"/>
      <protection/>
    </xf>
    <xf numFmtId="39" fontId="6" fillId="0" borderId="4" xfId="0" applyNumberFormat="1" applyFont="1" applyBorder="1" applyAlignment="1" applyProtection="1">
      <alignment horizontal="distributed" vertical="center"/>
      <protection/>
    </xf>
    <xf numFmtId="177" fontId="7" fillId="0" borderId="5" xfId="0" applyNumberFormat="1" applyFont="1" applyBorder="1" applyAlignment="1" applyProtection="1">
      <alignment horizontal="right" vertical="center"/>
      <protection/>
    </xf>
    <xf numFmtId="177" fontId="8" fillId="0" borderId="1" xfId="0" applyNumberFormat="1" applyFont="1" applyBorder="1" applyAlignment="1" applyProtection="1">
      <alignment horizontal="right" vertical="center" shrinkToFit="1"/>
      <protection/>
    </xf>
    <xf numFmtId="39" fontId="6" fillId="0" borderId="0" xfId="0" applyNumberFormat="1" applyFont="1" applyBorder="1" applyAlignment="1" applyProtection="1">
      <alignment horizontal="left" vertical="center"/>
      <protection/>
    </xf>
    <xf numFmtId="0" fontId="7" fillId="0" borderId="4" xfId="0" applyFont="1" applyBorder="1" applyAlignment="1">
      <alignment vertical="center"/>
    </xf>
    <xf numFmtId="39" fontId="7" fillId="0" borderId="6" xfId="0" applyNumberFormat="1" applyFont="1" applyBorder="1" applyAlignment="1" applyProtection="1">
      <alignment vertical="center" shrinkToFit="1"/>
      <protection/>
    </xf>
    <xf numFmtId="39" fontId="6" fillId="0" borderId="1" xfId="0" applyNumberFormat="1" applyFont="1" applyBorder="1" applyAlignment="1" applyProtection="1" quotePrefix="1">
      <alignment horizontal="left" vertical="top" wrapText="1"/>
      <protection/>
    </xf>
    <xf numFmtId="39" fontId="9" fillId="0" borderId="1" xfId="0" applyNumberFormat="1" applyFont="1" applyBorder="1" applyAlignment="1" applyProtection="1">
      <alignment horizontal="left" vertical="center"/>
      <protection/>
    </xf>
    <xf numFmtId="39" fontId="6" fillId="0" borderId="1" xfId="0" applyNumberFormat="1" applyFont="1" applyBorder="1" applyAlignment="1" applyProtection="1">
      <alignment vertical="center" shrinkToFit="1"/>
      <protection/>
    </xf>
    <xf numFmtId="39" fontId="6" fillId="0" borderId="1" xfId="0" applyNumberFormat="1" applyFont="1" applyBorder="1" applyAlignment="1" applyProtection="1" quotePrefix="1">
      <alignment horizontal="left" vertical="center" shrinkToFit="1"/>
      <protection/>
    </xf>
    <xf numFmtId="39" fontId="6" fillId="0" borderId="1" xfId="0" applyNumberFormat="1" applyFont="1" applyBorder="1" applyAlignment="1" applyProtection="1">
      <alignment horizontal="left" vertical="center" wrapText="1"/>
      <protection/>
    </xf>
    <xf numFmtId="39" fontId="10" fillId="0" borderId="11" xfId="0" applyNumberFormat="1" applyFont="1" applyBorder="1" applyAlignment="1" applyProtection="1">
      <alignment horizontal="center" vertical="center"/>
      <protection/>
    </xf>
    <xf numFmtId="0" fontId="12" fillId="0" borderId="12" xfId="0" applyFont="1" applyBorder="1" applyAlignment="1">
      <alignment horizontal="center" vertical="center"/>
    </xf>
    <xf numFmtId="39" fontId="10" fillId="0" borderId="13" xfId="0" applyNumberFormat="1" applyFont="1" applyBorder="1" applyAlignment="1" applyProtection="1">
      <alignment horizontal="distributed" vertical="center"/>
      <protection/>
    </xf>
    <xf numFmtId="0" fontId="12" fillId="0" borderId="14" xfId="0" applyFont="1" applyBorder="1" applyAlignment="1">
      <alignment horizontal="distributed" vertical="center"/>
    </xf>
    <xf numFmtId="0" fontId="14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91"/>
  <sheetViews>
    <sheetView showGridLines="0" tabSelected="1" zoomScale="90" zoomScaleNormal="90" zoomScaleSheetLayoutView="100" workbookViewId="0" topLeftCell="A1">
      <pane ySplit="5" topLeftCell="BM39" activePane="bottomLeft" state="frozen"/>
      <selection pane="topLeft" activeCell="B70" sqref="B70"/>
      <selection pane="bottomLeft" activeCell="C2" sqref="C2"/>
    </sheetView>
  </sheetViews>
  <sheetFormatPr defaultColWidth="9.796875" defaultRowHeight="15"/>
  <cols>
    <col min="1" max="1" width="18.796875" style="1" customWidth="1"/>
    <col min="2" max="2" width="14.19921875" style="1" customWidth="1"/>
    <col min="3" max="3" width="14" style="1" customWidth="1"/>
    <col min="4" max="5" width="12.296875" style="1" customWidth="1"/>
    <col min="6" max="6" width="18.796875" style="1" customWidth="1"/>
    <col min="7" max="7" width="14.19921875" style="1" customWidth="1"/>
    <col min="8" max="8" width="14" style="1" customWidth="1"/>
    <col min="9" max="10" width="12.296875" style="1" customWidth="1"/>
    <col min="11" max="16384" width="9.796875" style="1" customWidth="1"/>
  </cols>
  <sheetData>
    <row r="1" spans="5:6" ht="25.5">
      <c r="E1" s="87" t="s">
        <v>5</v>
      </c>
      <c r="F1" s="107" t="s">
        <v>6</v>
      </c>
    </row>
    <row r="2" spans="1:7" ht="30">
      <c r="A2" s="47"/>
      <c r="E2" s="86" t="s">
        <v>94</v>
      </c>
      <c r="F2" s="108" t="s">
        <v>93</v>
      </c>
      <c r="G2" s="85"/>
    </row>
    <row r="3" spans="5:10" ht="17.25" thickBot="1">
      <c r="E3" s="106" t="s">
        <v>72</v>
      </c>
      <c r="F3" s="40" t="s">
        <v>100</v>
      </c>
      <c r="J3" s="36" t="s">
        <v>10</v>
      </c>
    </row>
    <row r="4" spans="1:10" s="32" customFormat="1" ht="16.5" customHeight="1">
      <c r="A4" s="104" t="s">
        <v>11</v>
      </c>
      <c r="B4" s="102" t="s">
        <v>17</v>
      </c>
      <c r="C4" s="102" t="s">
        <v>18</v>
      </c>
      <c r="D4" s="33" t="s">
        <v>1</v>
      </c>
      <c r="E4" s="34" t="s">
        <v>2</v>
      </c>
      <c r="F4" s="104" t="s">
        <v>12</v>
      </c>
      <c r="G4" s="102" t="s">
        <v>17</v>
      </c>
      <c r="H4" s="102" t="s">
        <v>19</v>
      </c>
      <c r="I4" s="33" t="s">
        <v>1</v>
      </c>
      <c r="J4" s="34" t="s">
        <v>2</v>
      </c>
    </row>
    <row r="5" spans="1:10" s="32" customFormat="1" ht="16.5" customHeight="1">
      <c r="A5" s="105"/>
      <c r="B5" s="103"/>
      <c r="C5" s="103"/>
      <c r="D5" s="35" t="s">
        <v>3</v>
      </c>
      <c r="E5" s="35" t="s">
        <v>4</v>
      </c>
      <c r="F5" s="105"/>
      <c r="G5" s="103"/>
      <c r="H5" s="103"/>
      <c r="I5" s="35" t="s">
        <v>3</v>
      </c>
      <c r="J5" s="35" t="s">
        <v>4</v>
      </c>
    </row>
    <row r="6" spans="1:10" ht="18" customHeight="1">
      <c r="A6" s="45" t="s">
        <v>21</v>
      </c>
      <c r="B6" s="6">
        <f>SUM(B7:B15)</f>
        <v>1126357000000</v>
      </c>
      <c r="C6" s="6">
        <f>SUM(C7:C15)</f>
        <v>1078905300797</v>
      </c>
      <c r="D6" s="37" t="str">
        <f aca="true" t="shared" si="0" ref="D6:D21">IF(C6-B6&gt;0,ABS(C6-B6),"                …")</f>
        <v>                …</v>
      </c>
      <c r="E6" s="37">
        <f aca="true" t="shared" si="1" ref="E6:E21">IF(C6-B6&lt;0,ABS(C6-B6),"                …")</f>
        <v>47451699203</v>
      </c>
      <c r="F6" s="47" t="s">
        <v>37</v>
      </c>
      <c r="G6" s="37">
        <v>13460093000</v>
      </c>
      <c r="H6" s="37">
        <v>11441941724</v>
      </c>
      <c r="I6" s="6" t="str">
        <f aca="true" t="shared" si="2" ref="I6:I32">IF(H6-G6&gt;0,ABS(H6-G6),"                …")</f>
        <v>                …</v>
      </c>
      <c r="J6" s="6">
        <f aca="true" t="shared" si="3" ref="J6:J32">IF(H6-G6&lt;0,ABS(H6-G6),"                …")</f>
        <v>2018151276</v>
      </c>
    </row>
    <row r="7" spans="1:10" ht="18" customHeight="1">
      <c r="A7" s="46" t="s">
        <v>22</v>
      </c>
      <c r="B7" s="6">
        <v>620331000000</v>
      </c>
      <c r="C7" s="6">
        <v>531348680977</v>
      </c>
      <c r="D7" s="37" t="str">
        <f t="shared" si="0"/>
        <v>                …</v>
      </c>
      <c r="E7" s="37">
        <f t="shared" si="1"/>
        <v>88982319023</v>
      </c>
      <c r="F7" s="47" t="s">
        <v>38</v>
      </c>
      <c r="G7" s="37">
        <v>43015258000</v>
      </c>
      <c r="H7" s="37">
        <v>37512701915</v>
      </c>
      <c r="I7" s="6" t="str">
        <f t="shared" si="2"/>
        <v>                …</v>
      </c>
      <c r="J7" s="6">
        <f t="shared" si="3"/>
        <v>5502556085</v>
      </c>
    </row>
    <row r="8" spans="1:10" ht="18" customHeight="1">
      <c r="A8" s="46" t="s">
        <v>23</v>
      </c>
      <c r="B8" s="6">
        <v>6130000000</v>
      </c>
      <c r="C8" s="6">
        <v>13483032870</v>
      </c>
      <c r="D8" s="37">
        <f t="shared" si="0"/>
        <v>7353032870</v>
      </c>
      <c r="E8" s="37" t="str">
        <f t="shared" si="1"/>
        <v>                …</v>
      </c>
      <c r="F8" s="47" t="s">
        <v>39</v>
      </c>
      <c r="G8" s="37">
        <v>3533469000</v>
      </c>
      <c r="H8" s="37">
        <v>3278381746</v>
      </c>
      <c r="I8" s="6" t="str">
        <f t="shared" si="2"/>
        <v>                …</v>
      </c>
      <c r="J8" s="6">
        <f t="shared" si="3"/>
        <v>255087254</v>
      </c>
    </row>
    <row r="9" spans="1:10" ht="18" customHeight="1">
      <c r="A9" s="46" t="s">
        <v>24</v>
      </c>
      <c r="B9" s="6">
        <v>75300000000</v>
      </c>
      <c r="C9" s="6">
        <v>89484227507</v>
      </c>
      <c r="D9" s="37">
        <f t="shared" si="0"/>
        <v>14184227507</v>
      </c>
      <c r="E9" s="37" t="str">
        <f t="shared" si="1"/>
        <v>                …</v>
      </c>
      <c r="F9" s="47" t="s">
        <v>40</v>
      </c>
      <c r="G9" s="37">
        <v>18728888000</v>
      </c>
      <c r="H9" s="37">
        <v>17448256029</v>
      </c>
      <c r="I9" s="6" t="str">
        <f t="shared" si="2"/>
        <v>                …</v>
      </c>
      <c r="J9" s="6">
        <f t="shared" si="3"/>
        <v>1280631971</v>
      </c>
    </row>
    <row r="10" spans="1:10" ht="18" customHeight="1">
      <c r="A10" s="46" t="s">
        <v>25</v>
      </c>
      <c r="B10" s="6">
        <v>122427000000</v>
      </c>
      <c r="C10" s="6">
        <v>135699454366</v>
      </c>
      <c r="D10" s="37">
        <f t="shared" si="0"/>
        <v>13272454366</v>
      </c>
      <c r="E10" s="37" t="str">
        <f t="shared" si="1"/>
        <v>                …</v>
      </c>
      <c r="F10" s="47" t="s">
        <v>41</v>
      </c>
      <c r="G10" s="37">
        <v>22191988000</v>
      </c>
      <c r="H10" s="37">
        <v>21167115366</v>
      </c>
      <c r="I10" s="6" t="str">
        <f t="shared" si="2"/>
        <v>                …</v>
      </c>
      <c r="J10" s="6">
        <f t="shared" si="3"/>
        <v>1024872634</v>
      </c>
    </row>
    <row r="11" spans="1:10" ht="18" customHeight="1">
      <c r="A11" s="47" t="s">
        <v>26</v>
      </c>
      <c r="B11" s="6">
        <v>122000000000</v>
      </c>
      <c r="C11" s="6">
        <v>104574112216</v>
      </c>
      <c r="D11" s="37" t="str">
        <f t="shared" si="0"/>
        <v>                …</v>
      </c>
      <c r="E11" s="37">
        <f t="shared" si="1"/>
        <v>17425887784</v>
      </c>
      <c r="F11" s="47" t="s">
        <v>42</v>
      </c>
      <c r="G11" s="37">
        <v>2055086000</v>
      </c>
      <c r="H11" s="37">
        <v>2025180705</v>
      </c>
      <c r="I11" s="6" t="str">
        <f t="shared" si="2"/>
        <v>                …</v>
      </c>
      <c r="J11" s="6">
        <f t="shared" si="3"/>
        <v>29905295</v>
      </c>
    </row>
    <row r="12" spans="1:10" ht="18" customHeight="1">
      <c r="A12" s="47" t="s">
        <v>28</v>
      </c>
      <c r="B12" s="6">
        <v>4352000000</v>
      </c>
      <c r="C12" s="6">
        <v>4556136264</v>
      </c>
      <c r="D12" s="37">
        <f t="shared" si="0"/>
        <v>204136264</v>
      </c>
      <c r="E12" s="37" t="str">
        <f t="shared" si="1"/>
        <v>                …</v>
      </c>
      <c r="F12" s="47" t="s">
        <v>43</v>
      </c>
      <c r="G12" s="37">
        <v>135716197000</v>
      </c>
      <c r="H12" s="37">
        <v>131382804208</v>
      </c>
      <c r="I12" s="6" t="str">
        <f t="shared" si="2"/>
        <v>                …</v>
      </c>
      <c r="J12" s="6">
        <f t="shared" si="3"/>
        <v>4333392792</v>
      </c>
    </row>
    <row r="13" spans="1:10" ht="18" customHeight="1">
      <c r="A13" s="47" t="s">
        <v>29</v>
      </c>
      <c r="B13" s="6">
        <v>39437000000</v>
      </c>
      <c r="C13" s="6">
        <v>35612891449</v>
      </c>
      <c r="D13" s="37" t="str">
        <f t="shared" si="0"/>
        <v>                …</v>
      </c>
      <c r="E13" s="37">
        <f t="shared" si="1"/>
        <v>3824108551</v>
      </c>
      <c r="F13" s="47" t="s">
        <v>44</v>
      </c>
      <c r="G13" s="37">
        <v>30733799000</v>
      </c>
      <c r="H13" s="37">
        <v>24928267856</v>
      </c>
      <c r="I13" s="6" t="str">
        <f t="shared" si="2"/>
        <v>                …</v>
      </c>
      <c r="J13" s="6">
        <f t="shared" si="3"/>
        <v>5805531144</v>
      </c>
    </row>
    <row r="14" spans="1:10" ht="18" customHeight="1">
      <c r="A14" s="47" t="s">
        <v>30</v>
      </c>
      <c r="B14" s="6">
        <v>136380000000</v>
      </c>
      <c r="C14" s="6">
        <v>164146754378</v>
      </c>
      <c r="D14" s="37">
        <f t="shared" si="0"/>
        <v>27766754378</v>
      </c>
      <c r="E14" s="37" t="str">
        <f t="shared" si="1"/>
        <v>                …</v>
      </c>
      <c r="F14" s="47" t="s">
        <v>45</v>
      </c>
      <c r="G14" s="37">
        <v>297791127000</v>
      </c>
      <c r="H14" s="37">
        <v>281763633535</v>
      </c>
      <c r="I14" s="6" t="str">
        <f t="shared" si="2"/>
        <v>                …</v>
      </c>
      <c r="J14" s="6">
        <f t="shared" si="3"/>
        <v>16027493465</v>
      </c>
    </row>
    <row r="15" spans="1:10" ht="18" customHeight="1">
      <c r="A15" s="47" t="s">
        <v>27</v>
      </c>
      <c r="B15" s="6">
        <v>0</v>
      </c>
      <c r="C15" s="6">
        <v>10770</v>
      </c>
      <c r="D15" s="37">
        <f t="shared" si="0"/>
        <v>10770</v>
      </c>
      <c r="E15" s="37" t="str">
        <f t="shared" si="1"/>
        <v>                …</v>
      </c>
      <c r="F15" s="47" t="s">
        <v>46</v>
      </c>
      <c r="G15" s="37">
        <v>191737148000</v>
      </c>
      <c r="H15" s="37">
        <v>172588734300</v>
      </c>
      <c r="I15" s="6" t="str">
        <f t="shared" si="2"/>
        <v>                …</v>
      </c>
      <c r="J15" s="6">
        <f t="shared" si="3"/>
        <v>19148413700</v>
      </c>
    </row>
    <row r="16" spans="1:10" ht="18" customHeight="1">
      <c r="A16" s="47" t="s">
        <v>36</v>
      </c>
      <c r="B16" s="6">
        <v>24705327000</v>
      </c>
      <c r="C16" s="6">
        <v>24061024248</v>
      </c>
      <c r="D16" s="37" t="str">
        <f t="shared" si="0"/>
        <v>                …</v>
      </c>
      <c r="E16" s="37">
        <f t="shared" si="1"/>
        <v>644302752</v>
      </c>
      <c r="F16" s="47" t="s">
        <v>47</v>
      </c>
      <c r="G16" s="37">
        <v>168338000000</v>
      </c>
      <c r="H16" s="37">
        <v>167041376969</v>
      </c>
      <c r="I16" s="6" t="str">
        <f t="shared" si="2"/>
        <v>                …</v>
      </c>
      <c r="J16" s="6">
        <f t="shared" si="3"/>
        <v>1296623031</v>
      </c>
    </row>
    <row r="17" spans="1:10" ht="18" customHeight="1">
      <c r="A17" s="47" t="s">
        <v>35</v>
      </c>
      <c r="B17" s="6">
        <v>59736957000</v>
      </c>
      <c r="C17" s="6">
        <v>55102665325.5</v>
      </c>
      <c r="D17" s="37" t="str">
        <f t="shared" si="0"/>
        <v>                …</v>
      </c>
      <c r="E17" s="37">
        <f t="shared" si="1"/>
        <v>4634291674.5</v>
      </c>
      <c r="F17" s="47" t="s">
        <v>48</v>
      </c>
      <c r="G17" s="37">
        <v>27926007000</v>
      </c>
      <c r="H17" s="37">
        <v>27123763693</v>
      </c>
      <c r="I17" s="6" t="str">
        <f t="shared" si="2"/>
        <v>                …</v>
      </c>
      <c r="J17" s="6">
        <f t="shared" si="3"/>
        <v>802243307</v>
      </c>
    </row>
    <row r="18" spans="1:10" ht="18" customHeight="1">
      <c r="A18" s="47" t="s">
        <v>31</v>
      </c>
      <c r="B18" s="6">
        <v>66436461000</v>
      </c>
      <c r="C18" s="6">
        <v>44844730201</v>
      </c>
      <c r="D18" s="37" t="str">
        <f t="shared" si="0"/>
        <v>                …</v>
      </c>
      <c r="E18" s="37">
        <f t="shared" si="1"/>
        <v>21591730799</v>
      </c>
      <c r="F18" s="47" t="s">
        <v>49</v>
      </c>
      <c r="G18" s="37">
        <v>58495018000</v>
      </c>
      <c r="H18" s="37">
        <v>53691382749</v>
      </c>
      <c r="I18" s="6" t="str">
        <f t="shared" si="2"/>
        <v>                …</v>
      </c>
      <c r="J18" s="6">
        <f t="shared" si="3"/>
        <v>4803635251</v>
      </c>
    </row>
    <row r="19" spans="1:10" ht="18" customHeight="1">
      <c r="A19" s="47" t="s">
        <v>32</v>
      </c>
      <c r="B19" s="6">
        <v>251663070000</v>
      </c>
      <c r="C19" s="6">
        <v>249301792608</v>
      </c>
      <c r="D19" s="37" t="str">
        <f t="shared" si="0"/>
        <v>                …</v>
      </c>
      <c r="E19" s="37">
        <f t="shared" si="1"/>
        <v>2361277392</v>
      </c>
      <c r="F19" s="47" t="s">
        <v>50</v>
      </c>
      <c r="G19" s="37">
        <v>65422914000</v>
      </c>
      <c r="H19" s="37">
        <v>59638835069</v>
      </c>
      <c r="I19" s="6" t="str">
        <f t="shared" si="2"/>
        <v>                …</v>
      </c>
      <c r="J19" s="6">
        <f t="shared" si="3"/>
        <v>5784078931</v>
      </c>
    </row>
    <row r="20" spans="1:10" ht="18" customHeight="1">
      <c r="A20" s="47" t="s">
        <v>33</v>
      </c>
      <c r="B20" s="6">
        <v>20000</v>
      </c>
      <c r="C20" s="6">
        <v>252049853</v>
      </c>
      <c r="D20" s="37">
        <f t="shared" si="0"/>
        <v>252029853</v>
      </c>
      <c r="E20" s="37" t="str">
        <f t="shared" si="1"/>
        <v>                …</v>
      </c>
      <c r="F20" s="47" t="s">
        <v>51</v>
      </c>
      <c r="G20" s="37">
        <v>148839000</v>
      </c>
      <c r="H20" s="37">
        <v>139121498</v>
      </c>
      <c r="I20" s="6" t="str">
        <f t="shared" si="2"/>
        <v>                …</v>
      </c>
      <c r="J20" s="6">
        <f t="shared" si="3"/>
        <v>9717502</v>
      </c>
    </row>
    <row r="21" spans="1:10" ht="18" customHeight="1">
      <c r="A21" s="47" t="s">
        <v>34</v>
      </c>
      <c r="B21" s="6">
        <v>19087610000</v>
      </c>
      <c r="C21" s="6">
        <v>19327820004.83</v>
      </c>
      <c r="D21" s="37">
        <f t="shared" si="0"/>
        <v>240210004.83000183</v>
      </c>
      <c r="E21" s="37" t="str">
        <f t="shared" si="1"/>
        <v>                …</v>
      </c>
      <c r="F21" s="47" t="s">
        <v>52</v>
      </c>
      <c r="G21" s="6">
        <v>1463796000</v>
      </c>
      <c r="H21" s="6">
        <v>1320027285</v>
      </c>
      <c r="I21" s="6" t="str">
        <f t="shared" si="2"/>
        <v>                …</v>
      </c>
      <c r="J21" s="6">
        <f t="shared" si="3"/>
        <v>143768715</v>
      </c>
    </row>
    <row r="22" spans="1:10" ht="35.25" customHeight="1">
      <c r="A22" s="62" t="s">
        <v>66</v>
      </c>
      <c r="B22" s="63">
        <f>B6+B16+B17+B18+B19+B20+B21</f>
        <v>1547986445000</v>
      </c>
      <c r="C22" s="63">
        <f>C6+C16+C17+C18+C19+C20+C21</f>
        <v>1471795383037.33</v>
      </c>
      <c r="D22" s="63" t="str">
        <f>IF(C22-B22&gt;0,ABS(C22-B22),"                …")</f>
        <v>                …</v>
      </c>
      <c r="E22" s="63">
        <f>IF(C22-B22&lt;0,ABS(C22-B22),"                …")</f>
        <v>76191061962.66992</v>
      </c>
      <c r="F22" s="48" t="s">
        <v>63</v>
      </c>
      <c r="G22" s="6">
        <v>134560744000</v>
      </c>
      <c r="H22" s="6">
        <v>133485796263</v>
      </c>
      <c r="I22" s="6" t="str">
        <f t="shared" si="2"/>
        <v>                …</v>
      </c>
      <c r="J22" s="6">
        <f t="shared" si="3"/>
        <v>1074947737</v>
      </c>
    </row>
    <row r="23" spans="1:10" ht="18" customHeight="1">
      <c r="A23" s="31"/>
      <c r="B23" s="6"/>
      <c r="C23" s="6"/>
      <c r="D23" s="8"/>
      <c r="E23" s="16"/>
      <c r="F23" s="47" t="s">
        <v>53</v>
      </c>
      <c r="G23" s="6">
        <v>41733339000</v>
      </c>
      <c r="H23" s="6">
        <v>40905852956</v>
      </c>
      <c r="I23" s="6" t="str">
        <f t="shared" si="2"/>
        <v>                …</v>
      </c>
      <c r="J23" s="6">
        <f t="shared" si="3"/>
        <v>827486044</v>
      </c>
    </row>
    <row r="24" spans="1:10" s="32" customFormat="1" ht="18" customHeight="1">
      <c r="A24" s="13" t="s">
        <v>7</v>
      </c>
      <c r="B24" s="6"/>
      <c r="C24" s="6">
        <v>27203594776.34</v>
      </c>
      <c r="D24" s="39"/>
      <c r="F24" s="47" t="s">
        <v>54</v>
      </c>
      <c r="G24" s="6">
        <v>3136903000</v>
      </c>
      <c r="H24" s="6">
        <v>3112239231</v>
      </c>
      <c r="I24" s="6" t="str">
        <f t="shared" si="2"/>
        <v>                …</v>
      </c>
      <c r="J24" s="6">
        <f t="shared" si="3"/>
        <v>24663769</v>
      </c>
    </row>
    <row r="25" spans="1:10" s="32" customFormat="1" ht="18" customHeight="1">
      <c r="A25" s="13" t="s">
        <v>13</v>
      </c>
      <c r="B25" s="6"/>
      <c r="C25" s="6">
        <v>2750025</v>
      </c>
      <c r="D25" s="39" t="s">
        <v>0</v>
      </c>
      <c r="F25" s="47" t="s">
        <v>55</v>
      </c>
      <c r="G25" s="6">
        <v>106391204000</v>
      </c>
      <c r="H25" s="6">
        <v>100520915245</v>
      </c>
      <c r="I25" s="6" t="str">
        <f t="shared" si="2"/>
        <v>                …</v>
      </c>
      <c r="J25" s="6">
        <f t="shared" si="3"/>
        <v>5870288755</v>
      </c>
    </row>
    <row r="26" spans="1:10" s="32" customFormat="1" ht="18" customHeight="1">
      <c r="A26" s="13" t="s">
        <v>99</v>
      </c>
      <c r="B26" s="6"/>
      <c r="C26" s="6">
        <v>7990946624.25</v>
      </c>
      <c r="D26" s="39" t="s">
        <v>0</v>
      </c>
      <c r="F26" s="47" t="s">
        <v>56</v>
      </c>
      <c r="G26" s="6">
        <v>66304007000</v>
      </c>
      <c r="H26" s="6">
        <v>65949227607</v>
      </c>
      <c r="I26" s="6" t="str">
        <f t="shared" si="2"/>
        <v>                …</v>
      </c>
      <c r="J26" s="6">
        <f t="shared" si="3"/>
        <v>354779393</v>
      </c>
    </row>
    <row r="27" spans="1:10" s="32" customFormat="1" ht="18" customHeight="1">
      <c r="A27" s="31"/>
      <c r="B27" s="6"/>
      <c r="C27" s="6"/>
      <c r="D27" s="11" t="s">
        <v>0</v>
      </c>
      <c r="F27" s="47" t="s">
        <v>57</v>
      </c>
      <c r="G27" s="6">
        <v>66058609000</v>
      </c>
      <c r="H27" s="6">
        <v>63573635897</v>
      </c>
      <c r="I27" s="6" t="str">
        <f t="shared" si="2"/>
        <v>                …</v>
      </c>
      <c r="J27" s="6">
        <f t="shared" si="3"/>
        <v>2484973103</v>
      </c>
    </row>
    <row r="28" spans="1:10" ht="18" customHeight="1">
      <c r="A28" s="57" t="s">
        <v>95</v>
      </c>
      <c r="B28" s="55"/>
      <c r="C28" s="56">
        <f>SUM(C24:C27)</f>
        <v>35197291425.59</v>
      </c>
      <c r="D28" s="12"/>
      <c r="E28" s="6"/>
      <c r="F28" s="47" t="s">
        <v>58</v>
      </c>
      <c r="G28" s="6">
        <v>8256705000</v>
      </c>
      <c r="H28" s="6">
        <v>6452845847</v>
      </c>
      <c r="I28" s="6" t="str">
        <f t="shared" si="2"/>
        <v>                …</v>
      </c>
      <c r="J28" s="6">
        <f t="shared" si="3"/>
        <v>1803859153</v>
      </c>
    </row>
    <row r="29" spans="1:10" ht="18" customHeight="1">
      <c r="A29" s="3"/>
      <c r="B29" s="4"/>
      <c r="D29" s="11"/>
      <c r="E29" s="6"/>
      <c r="F29" s="47" t="s">
        <v>59</v>
      </c>
      <c r="G29" s="6">
        <v>13014709000</v>
      </c>
      <c r="H29" s="6">
        <v>12806297408</v>
      </c>
      <c r="I29" s="6" t="str">
        <f t="shared" si="2"/>
        <v>                …</v>
      </c>
      <c r="J29" s="6">
        <f t="shared" si="3"/>
        <v>208411592</v>
      </c>
    </row>
    <row r="30" spans="1:10" ht="18" customHeight="1">
      <c r="A30" s="101" t="s">
        <v>97</v>
      </c>
      <c r="B30" s="28"/>
      <c r="C30" s="8">
        <v>2435547505</v>
      </c>
      <c r="D30" s="49"/>
      <c r="E30" s="49"/>
      <c r="F30" s="47" t="s">
        <v>60</v>
      </c>
      <c r="G30" s="6">
        <v>192564048000</v>
      </c>
      <c r="H30" s="6">
        <v>183166469779</v>
      </c>
      <c r="I30" s="6" t="str">
        <f t="shared" si="2"/>
        <v>                …</v>
      </c>
      <c r="J30" s="6">
        <f t="shared" si="3"/>
        <v>9397578221</v>
      </c>
    </row>
    <row r="31" spans="1:10" ht="18" customHeight="1">
      <c r="A31" s="101"/>
      <c r="B31" s="8"/>
      <c r="C31" s="8"/>
      <c r="D31" s="37"/>
      <c r="E31" s="37"/>
      <c r="F31" s="47" t="s">
        <v>61</v>
      </c>
      <c r="G31" s="6">
        <v>1997000000</v>
      </c>
      <c r="H31" s="6">
        <v>0</v>
      </c>
      <c r="I31" s="6" t="str">
        <f t="shared" si="2"/>
        <v>                …</v>
      </c>
      <c r="J31" s="6">
        <f t="shared" si="3"/>
        <v>1997000000</v>
      </c>
    </row>
    <row r="32" spans="1:10" ht="18" customHeight="1">
      <c r="A32" s="18" t="s">
        <v>87</v>
      </c>
      <c r="B32" s="82"/>
      <c r="C32" s="8">
        <v>46135338</v>
      </c>
      <c r="D32" s="49"/>
      <c r="E32" s="49"/>
      <c r="F32" s="47" t="s">
        <v>62</v>
      </c>
      <c r="G32" s="6">
        <v>162508000</v>
      </c>
      <c r="H32" s="6">
        <v>0</v>
      </c>
      <c r="I32" s="6" t="str">
        <f t="shared" si="2"/>
        <v>                …</v>
      </c>
      <c r="J32" s="6">
        <f t="shared" si="3"/>
        <v>162508000</v>
      </c>
    </row>
    <row r="33" spans="1:10" ht="16.5" customHeight="1">
      <c r="A33" s="98" t="s">
        <v>109</v>
      </c>
      <c r="B33" s="83"/>
      <c r="C33" s="41"/>
      <c r="D33" s="4"/>
      <c r="E33" s="24"/>
      <c r="F33" s="47"/>
      <c r="G33" s="6"/>
      <c r="H33" s="6"/>
      <c r="I33" s="6"/>
      <c r="J33" s="6"/>
    </row>
    <row r="34" spans="1:10" ht="9.75" customHeight="1">
      <c r="A34" s="64"/>
      <c r="B34" s="83"/>
      <c r="C34" s="41"/>
      <c r="D34" s="24"/>
      <c r="E34" s="24"/>
      <c r="F34" s="47"/>
      <c r="G34" s="6"/>
      <c r="H34" s="6"/>
      <c r="I34" s="6"/>
      <c r="J34" s="6"/>
    </row>
    <row r="35" spans="1:10" ht="16.5" customHeight="1">
      <c r="A35" s="18" t="s">
        <v>79</v>
      </c>
      <c r="B35" s="82"/>
      <c r="C35" s="8">
        <v>146537651</v>
      </c>
      <c r="D35" s="49"/>
      <c r="E35" s="49"/>
      <c r="F35" s="61" t="s">
        <v>74</v>
      </c>
      <c r="G35" s="7">
        <f>SUM(G6:G32)</f>
        <v>1714937403000</v>
      </c>
      <c r="H35" s="7">
        <f>SUM(H6:H32)</f>
        <v>1622464804880</v>
      </c>
      <c r="I35" s="7" t="str">
        <f>IF(H35-G35&gt;0,ABS(H35-G35),"                …")</f>
        <v>                …</v>
      </c>
      <c r="J35" s="7">
        <f>IF(H35-G35&lt;0,ABS(H35-G35),"                …")</f>
        <v>92472598120</v>
      </c>
    </row>
    <row r="36" spans="1:10" ht="16.5" customHeight="1">
      <c r="A36" s="97" t="s">
        <v>110</v>
      </c>
      <c r="B36" s="4"/>
      <c r="D36" s="37"/>
      <c r="E36" s="37"/>
      <c r="F36" s="47"/>
      <c r="G36" s="6"/>
      <c r="H36" s="6"/>
      <c r="I36" s="6"/>
      <c r="J36" s="6"/>
    </row>
    <row r="37" spans="1:10" s="32" customFormat="1" ht="19.5" customHeight="1">
      <c r="A37" s="51"/>
      <c r="B37" s="89"/>
      <c r="C37" s="3"/>
      <c r="D37" s="37"/>
      <c r="E37" s="37"/>
      <c r="F37" s="18" t="s">
        <v>14</v>
      </c>
      <c r="G37" s="8"/>
      <c r="H37" s="6">
        <v>42761850093</v>
      </c>
      <c r="I37" s="6"/>
      <c r="J37" s="6"/>
    </row>
    <row r="38" spans="1:10" s="32" customFormat="1" ht="19.5" customHeight="1">
      <c r="A38" s="72" t="s">
        <v>96</v>
      </c>
      <c r="B38" s="73"/>
      <c r="C38" s="73">
        <f>SUM(C30:C35)</f>
        <v>2628220494</v>
      </c>
      <c r="D38" s="37"/>
      <c r="E38" s="37"/>
      <c r="F38" s="68" t="s">
        <v>8</v>
      </c>
      <c r="G38" s="8"/>
      <c r="H38" s="6">
        <v>876079257.09</v>
      </c>
      <c r="I38" s="6"/>
      <c r="J38" s="6"/>
    </row>
    <row r="39" spans="1:10" s="69" customFormat="1" ht="12" customHeight="1">
      <c r="A39" s="51"/>
      <c r="B39" s="83"/>
      <c r="C39" s="4"/>
      <c r="D39" s="37"/>
      <c r="E39" s="37"/>
      <c r="F39" s="68"/>
      <c r="G39" s="8"/>
      <c r="H39" s="6"/>
      <c r="I39" s="7"/>
      <c r="J39" s="7"/>
    </row>
    <row r="40" spans="1:10" s="69" customFormat="1" ht="19.5" customHeight="1">
      <c r="A40" s="81" t="s">
        <v>92</v>
      </c>
      <c r="B40" s="88">
        <v>228764664000</v>
      </c>
      <c r="C40" s="88">
        <v>224237063319</v>
      </c>
      <c r="D40" s="37" t="str">
        <f>IF(C40-B40&gt;0,ABS(C40-B40),"                …")</f>
        <v>                …</v>
      </c>
      <c r="E40" s="37">
        <f>IF(C40-B40&lt;0,ABS(C40-B40),"                …")</f>
        <v>4527600681</v>
      </c>
      <c r="F40" s="58" t="s">
        <v>67</v>
      </c>
      <c r="G40" s="6"/>
      <c r="H40" s="7">
        <f>SUM(H37:H38)</f>
        <v>43637929350.09</v>
      </c>
      <c r="I40" s="7"/>
      <c r="J40" s="7"/>
    </row>
    <row r="41" spans="1:10" s="69" customFormat="1" ht="10.5" customHeight="1">
      <c r="A41" s="81"/>
      <c r="B41" s="88"/>
      <c r="C41" s="88"/>
      <c r="D41" s="37"/>
      <c r="E41" s="37"/>
      <c r="F41" s="58"/>
      <c r="G41" s="6"/>
      <c r="H41" s="7"/>
      <c r="I41" s="7"/>
      <c r="J41" s="7"/>
    </row>
    <row r="42" spans="1:10" ht="17.25" customHeight="1">
      <c r="A42" s="81" t="s">
        <v>103</v>
      </c>
      <c r="B42" s="88"/>
      <c r="C42" s="88">
        <v>11667455808</v>
      </c>
      <c r="D42" s="37"/>
      <c r="E42" s="37"/>
      <c r="F42" s="58"/>
      <c r="G42" s="26"/>
      <c r="H42" s="52"/>
      <c r="I42" s="28"/>
      <c r="J42" s="26"/>
    </row>
    <row r="43" spans="1:10" s="5" customFormat="1" ht="7.5" customHeight="1">
      <c r="A43" s="44"/>
      <c r="B43" s="90"/>
      <c r="C43" s="28"/>
      <c r="D43" s="37"/>
      <c r="E43" s="37"/>
      <c r="F43" s="3"/>
      <c r="G43" s="4"/>
      <c r="I43" s="4"/>
      <c r="J43" s="24"/>
    </row>
    <row r="44" spans="1:10" s="5" customFormat="1" ht="12.75" customHeight="1">
      <c r="A44" s="18" t="s">
        <v>70</v>
      </c>
      <c r="B44" s="75"/>
      <c r="C44" s="75">
        <v>5000000000</v>
      </c>
      <c r="D44" s="37"/>
      <c r="E44" s="37"/>
      <c r="F44" s="18" t="s">
        <v>64</v>
      </c>
      <c r="G44" s="42"/>
      <c r="H44" s="42">
        <v>1395832210</v>
      </c>
      <c r="I44" s="4"/>
      <c r="J44" s="24"/>
    </row>
    <row r="45" spans="1:10" s="5" customFormat="1" ht="12.75" customHeight="1">
      <c r="A45" s="67" t="s">
        <v>83</v>
      </c>
      <c r="B45" s="3"/>
      <c r="C45" s="4"/>
      <c r="D45" s="8"/>
      <c r="E45" s="16"/>
      <c r="F45" s="65" t="s">
        <v>90</v>
      </c>
      <c r="G45" s="42"/>
      <c r="H45" s="42"/>
      <c r="I45" s="4"/>
      <c r="J45" s="24"/>
    </row>
    <row r="46" spans="1:10" s="5" customFormat="1" ht="15" customHeight="1" thickBot="1">
      <c r="A46" s="15"/>
      <c r="B46" s="15"/>
      <c r="C46" s="21"/>
      <c r="D46" s="21"/>
      <c r="E46" s="70"/>
      <c r="F46" s="91"/>
      <c r="G46" s="92"/>
      <c r="H46" s="92"/>
      <c r="I46" s="21"/>
      <c r="J46" s="71"/>
    </row>
    <row r="47" spans="1:10" s="5" customFormat="1" ht="15" customHeight="1">
      <c r="A47" s="18" t="s">
        <v>87</v>
      </c>
      <c r="B47" s="84"/>
      <c r="C47" s="28">
        <v>35301038875</v>
      </c>
      <c r="D47" s="37"/>
      <c r="E47" s="37"/>
      <c r="F47" s="18" t="s">
        <v>71</v>
      </c>
      <c r="G47" s="38"/>
      <c r="H47" s="38">
        <v>18001695</v>
      </c>
      <c r="I47" s="8"/>
      <c r="J47" s="16"/>
    </row>
    <row r="48" spans="1:10" s="5" customFormat="1" ht="15" customHeight="1">
      <c r="A48" s="51" t="s">
        <v>88</v>
      </c>
      <c r="B48" s="83"/>
      <c r="C48" s="4"/>
      <c r="D48" s="8"/>
      <c r="E48" s="1"/>
      <c r="F48" s="18" t="s">
        <v>77</v>
      </c>
      <c r="G48" s="38"/>
      <c r="H48" s="38"/>
      <c r="I48" s="6"/>
      <c r="J48" s="6"/>
    </row>
    <row r="49" spans="1:10" s="5" customFormat="1" ht="12.75" customHeight="1">
      <c r="A49" s="50"/>
      <c r="B49" s="1"/>
      <c r="C49" s="28"/>
      <c r="D49" s="37"/>
      <c r="E49" s="37"/>
      <c r="F49" s="44" t="s">
        <v>78</v>
      </c>
      <c r="G49" s="38"/>
      <c r="H49" s="38"/>
      <c r="I49" s="6"/>
      <c r="J49" s="6"/>
    </row>
    <row r="50" spans="1:10" ht="12.75" customHeight="1">
      <c r="A50" s="18" t="s">
        <v>87</v>
      </c>
      <c r="B50" s="74">
        <v>191094210000</v>
      </c>
      <c r="C50" s="8">
        <v>140385637141</v>
      </c>
      <c r="D50" s="37" t="str">
        <f>IF(C50-B50&gt;0,ABS(C50-B50),"                …")</f>
        <v>                …</v>
      </c>
      <c r="E50" s="37">
        <f>IF(C50-B50&lt;0,ABS(C50-B50),"                …")</f>
        <v>50708572859</v>
      </c>
      <c r="F50" s="65"/>
      <c r="G50" s="42"/>
      <c r="H50" s="42"/>
      <c r="I50" s="6"/>
      <c r="J50" s="6"/>
    </row>
    <row r="51" spans="1:10" ht="15" customHeight="1">
      <c r="A51" s="51" t="s">
        <v>101</v>
      </c>
      <c r="B51" s="74"/>
      <c r="C51" s="8"/>
      <c r="D51" s="8"/>
      <c r="E51" s="76"/>
      <c r="F51" s="18" t="s">
        <v>16</v>
      </c>
      <c r="G51" s="38"/>
      <c r="H51" s="38">
        <v>240793128</v>
      </c>
      <c r="I51" s="6"/>
      <c r="J51" s="6"/>
    </row>
    <row r="52" spans="1:10" ht="15" customHeight="1">
      <c r="A52" s="50"/>
      <c r="C52" s="28"/>
      <c r="D52" s="37"/>
      <c r="E52" s="37"/>
      <c r="F52" s="66" t="s">
        <v>75</v>
      </c>
      <c r="G52" s="38"/>
      <c r="H52" s="38"/>
      <c r="I52" s="26"/>
      <c r="J52" s="26"/>
    </row>
    <row r="53" spans="1:10" ht="15.75" customHeight="1">
      <c r="A53" s="18" t="s">
        <v>79</v>
      </c>
      <c r="B53" s="84">
        <v>44500000000</v>
      </c>
      <c r="C53" s="28">
        <v>34402694534</v>
      </c>
      <c r="D53" s="37" t="str">
        <f>IF(C53-B53&gt;0,ABS(C53-B53),"                …")</f>
        <v>                …</v>
      </c>
      <c r="E53" s="37">
        <f>IF(C53-B53&lt;0,ABS(C53-B53),"                …")</f>
        <v>10097305466</v>
      </c>
      <c r="F53" s="44" t="s">
        <v>76</v>
      </c>
      <c r="G53" s="38"/>
      <c r="H53" s="38"/>
      <c r="I53" s="6"/>
      <c r="J53" s="6"/>
    </row>
    <row r="54" spans="1:10" s="2" customFormat="1" ht="15" customHeight="1">
      <c r="A54" s="64" t="s">
        <v>102</v>
      </c>
      <c r="B54" s="11"/>
      <c r="C54" s="1"/>
      <c r="D54" s="37"/>
      <c r="E54" s="37"/>
      <c r="F54" s="44"/>
      <c r="G54" s="38"/>
      <c r="H54" s="38"/>
      <c r="I54" s="6"/>
      <c r="J54" s="6"/>
    </row>
    <row r="55" spans="1:10" ht="15" customHeight="1">
      <c r="A55" s="44"/>
      <c r="B55" s="74"/>
      <c r="C55" s="8"/>
      <c r="D55" s="37"/>
      <c r="E55" s="37"/>
      <c r="F55" s="18" t="s">
        <v>16</v>
      </c>
      <c r="G55" s="38"/>
      <c r="H55" s="38">
        <v>1328066098</v>
      </c>
      <c r="I55" s="6"/>
      <c r="J55" s="6"/>
    </row>
    <row r="56" spans="1:10" ht="18" customHeight="1">
      <c r="A56" s="77" t="s">
        <v>68</v>
      </c>
      <c r="B56" s="74"/>
      <c r="C56" s="39">
        <f>SUM(C40:C55)</f>
        <v>450993889677</v>
      </c>
      <c r="D56" s="8"/>
      <c r="E56" s="16"/>
      <c r="F56" s="66" t="s">
        <v>80</v>
      </c>
      <c r="G56" s="38"/>
      <c r="H56" s="38"/>
      <c r="I56" s="6"/>
      <c r="J56" s="6"/>
    </row>
    <row r="57" spans="1:10" s="32" customFormat="1" ht="15" customHeight="1">
      <c r="A57" s="51"/>
      <c r="B57" s="83"/>
      <c r="C57" s="4"/>
      <c r="D57" s="8"/>
      <c r="E57" s="1"/>
      <c r="F57" s="44" t="s">
        <v>81</v>
      </c>
      <c r="G57" s="38"/>
      <c r="H57" s="38"/>
      <c r="I57" s="6"/>
      <c r="J57" s="6"/>
    </row>
    <row r="58" spans="1:10" ht="10.5" customHeight="1">
      <c r="A58" s="50"/>
      <c r="C58" s="28"/>
      <c r="D58" s="37"/>
      <c r="E58" s="37"/>
      <c r="F58" s="18"/>
      <c r="G58" s="38"/>
      <c r="H58" s="38"/>
      <c r="I58" s="26"/>
      <c r="J58" s="26"/>
    </row>
    <row r="59" spans="1:10" ht="15" customHeight="1">
      <c r="A59" s="50"/>
      <c r="C59" s="28"/>
      <c r="D59" s="37"/>
      <c r="E59" s="37"/>
      <c r="F59" s="18" t="s">
        <v>16</v>
      </c>
      <c r="G59" s="38"/>
      <c r="H59" s="38">
        <v>385746490</v>
      </c>
      <c r="I59" s="6"/>
      <c r="J59" s="6"/>
    </row>
    <row r="60" spans="1:10" ht="15" customHeight="1">
      <c r="A60" s="44"/>
      <c r="B60" s="84"/>
      <c r="C60" s="28"/>
      <c r="D60" s="37"/>
      <c r="E60" s="37"/>
      <c r="F60" s="66" t="s">
        <v>85</v>
      </c>
      <c r="G60" s="38"/>
      <c r="H60" s="38"/>
      <c r="I60" s="6"/>
      <c r="J60" s="6"/>
    </row>
    <row r="61" spans="1:10" ht="15" customHeight="1">
      <c r="A61" s="64"/>
      <c r="B61" s="11"/>
      <c r="D61" s="37"/>
      <c r="E61" s="37"/>
      <c r="F61" s="44" t="s">
        <v>81</v>
      </c>
      <c r="G61" s="38"/>
      <c r="H61" s="38"/>
      <c r="I61" s="6"/>
      <c r="J61" s="6"/>
    </row>
    <row r="62" spans="1:10" ht="8.25" customHeight="1">
      <c r="A62" s="44"/>
      <c r="B62" s="74"/>
      <c r="C62" s="8"/>
      <c r="D62" s="37"/>
      <c r="E62" s="37"/>
      <c r="F62" s="44"/>
      <c r="G62" s="38"/>
      <c r="H62" s="38"/>
      <c r="I62" s="6"/>
      <c r="J62" s="6"/>
    </row>
    <row r="63" spans="1:10" ht="15" customHeight="1">
      <c r="A63" s="44"/>
      <c r="B63" s="74"/>
      <c r="C63" s="38"/>
      <c r="D63" s="37"/>
      <c r="E63" s="37"/>
      <c r="F63" s="66" t="s">
        <v>79</v>
      </c>
      <c r="G63" s="38"/>
      <c r="H63" s="38">
        <v>1146458462</v>
      </c>
      <c r="I63" s="6"/>
      <c r="J63" s="6"/>
    </row>
    <row r="64" spans="1:10" ht="15" customHeight="1">
      <c r="A64" s="44"/>
      <c r="B64" s="74"/>
      <c r="C64" s="8"/>
      <c r="D64" s="37"/>
      <c r="E64" s="37"/>
      <c r="F64" s="64" t="s">
        <v>86</v>
      </c>
      <c r="G64" s="38"/>
      <c r="H64" s="38"/>
      <c r="I64" s="6"/>
      <c r="J64" s="6"/>
    </row>
    <row r="65" spans="1:10" ht="10.5" customHeight="1">
      <c r="A65" s="51"/>
      <c r="B65" s="74"/>
      <c r="C65" s="8"/>
      <c r="D65" s="8"/>
      <c r="E65" s="76"/>
      <c r="F65" s="64"/>
      <c r="G65" s="38"/>
      <c r="H65" s="38"/>
      <c r="I65" s="6"/>
      <c r="J65" s="6"/>
    </row>
    <row r="66" spans="1:10" ht="12.75" customHeight="1">
      <c r="A66" s="44"/>
      <c r="B66" s="74"/>
      <c r="C66" s="38"/>
      <c r="D66" s="8"/>
      <c r="F66" s="18" t="s">
        <v>16</v>
      </c>
      <c r="G66" s="38"/>
      <c r="H66" s="38">
        <v>1687175963</v>
      </c>
      <c r="I66" s="6"/>
      <c r="J66" s="6"/>
    </row>
    <row r="67" spans="1:10" ht="12.75" customHeight="1">
      <c r="A67" s="19"/>
      <c r="B67" s="11"/>
      <c r="C67" s="4"/>
      <c r="D67" s="4"/>
      <c r="F67" s="66" t="s">
        <v>89</v>
      </c>
      <c r="G67" s="38"/>
      <c r="H67" s="38"/>
      <c r="I67" s="6"/>
      <c r="J67" s="6"/>
    </row>
    <row r="68" spans="1:10" ht="12.75" customHeight="1">
      <c r="A68" s="77"/>
      <c r="B68" s="74"/>
      <c r="C68" s="39"/>
      <c r="D68" s="8"/>
      <c r="E68" s="16"/>
      <c r="F68" s="44" t="s">
        <v>81</v>
      </c>
      <c r="G68" s="42"/>
      <c r="H68" s="42"/>
      <c r="I68" s="6"/>
      <c r="J68" s="6"/>
    </row>
    <row r="69" spans="1:10" ht="10.5" customHeight="1">
      <c r="A69" s="44"/>
      <c r="B69" s="84"/>
      <c r="C69" s="28"/>
      <c r="D69" s="37"/>
      <c r="E69" s="37"/>
      <c r="F69" s="44"/>
      <c r="G69" s="42"/>
      <c r="H69" s="42"/>
      <c r="I69" s="6"/>
      <c r="J69" s="6"/>
    </row>
    <row r="70" spans="1:10" ht="12.75" customHeight="1">
      <c r="A70" s="64"/>
      <c r="B70" s="11"/>
      <c r="D70" s="37"/>
      <c r="E70" s="37"/>
      <c r="F70" s="17" t="s">
        <v>84</v>
      </c>
      <c r="G70" s="38"/>
      <c r="H70" s="38">
        <v>647420464</v>
      </c>
      <c r="I70" s="6"/>
      <c r="J70" s="6"/>
    </row>
    <row r="71" spans="1:10" ht="12.75" customHeight="1">
      <c r="A71" s="44"/>
      <c r="B71" s="74"/>
      <c r="C71" s="8"/>
      <c r="D71" s="37"/>
      <c r="E71" s="37"/>
      <c r="F71" s="99" t="s">
        <v>91</v>
      </c>
      <c r="G71" s="38"/>
      <c r="H71" s="38"/>
      <c r="I71" s="6"/>
      <c r="J71" s="6"/>
    </row>
    <row r="72" spans="1:10" ht="9.75" customHeight="1">
      <c r="A72" s="44"/>
      <c r="B72" s="74"/>
      <c r="C72" s="38"/>
      <c r="D72" s="37"/>
      <c r="E72" s="37"/>
      <c r="F72" s="44"/>
      <c r="G72" s="38"/>
      <c r="H72" s="38"/>
      <c r="I72" s="6"/>
      <c r="J72" s="6"/>
    </row>
    <row r="73" spans="1:10" ht="12.75" customHeight="1">
      <c r="A73" s="44"/>
      <c r="B73" s="74"/>
      <c r="C73" s="8"/>
      <c r="D73" s="37"/>
      <c r="E73" s="37"/>
      <c r="F73" s="66" t="s">
        <v>87</v>
      </c>
      <c r="G73" s="38"/>
      <c r="H73" s="38">
        <v>18374367677</v>
      </c>
      <c r="I73" s="6"/>
      <c r="J73" s="6"/>
    </row>
    <row r="74" spans="1:10" ht="12.75" customHeight="1">
      <c r="A74" s="44"/>
      <c r="B74" s="74"/>
      <c r="C74" s="8"/>
      <c r="D74" s="37"/>
      <c r="E74" s="37"/>
      <c r="F74" s="100" t="s">
        <v>104</v>
      </c>
      <c r="G74" s="38"/>
      <c r="H74" s="38"/>
      <c r="I74" s="6"/>
      <c r="J74" s="6"/>
    </row>
    <row r="75" spans="1:10" ht="12.75" customHeight="1">
      <c r="A75" s="44"/>
      <c r="B75" s="74"/>
      <c r="C75" s="8"/>
      <c r="D75" s="37"/>
      <c r="E75" s="37"/>
      <c r="F75" s="44"/>
      <c r="G75" s="38"/>
      <c r="H75" s="38"/>
      <c r="I75" s="6"/>
      <c r="J75" s="6"/>
    </row>
    <row r="76" spans="1:10" ht="12.75" customHeight="1">
      <c r="A76" s="44"/>
      <c r="B76" s="74"/>
      <c r="C76" s="8"/>
      <c r="D76" s="37"/>
      <c r="E76" s="37"/>
      <c r="F76" s="66" t="s">
        <v>87</v>
      </c>
      <c r="G76" s="38">
        <v>191094210000</v>
      </c>
      <c r="H76" s="38">
        <v>154417430272</v>
      </c>
      <c r="I76" s="6" t="str">
        <f>IF(H76-G76&gt;0,ABS(H76-G76),"                …")</f>
        <v>                …</v>
      </c>
      <c r="J76" s="6">
        <f>IF(H76-G76&lt;0,ABS(H76-G76),"                …")</f>
        <v>36676779728</v>
      </c>
    </row>
    <row r="77" spans="1:10" ht="12.75" customHeight="1">
      <c r="A77" s="44"/>
      <c r="B77" s="74"/>
      <c r="C77" s="8"/>
      <c r="D77" s="37"/>
      <c r="E77" s="37"/>
      <c r="F77" s="79" t="s">
        <v>106</v>
      </c>
      <c r="G77" s="38"/>
      <c r="H77" s="38"/>
      <c r="I77" s="6"/>
      <c r="J77" s="6"/>
    </row>
    <row r="78" spans="1:10" ht="12.75" customHeight="1">
      <c r="A78" s="44"/>
      <c r="B78" s="74"/>
      <c r="C78" s="8"/>
      <c r="D78" s="38"/>
      <c r="E78" s="37"/>
      <c r="F78" s="44"/>
      <c r="G78" s="38"/>
      <c r="H78" s="38"/>
      <c r="I78" s="6"/>
      <c r="J78" s="6"/>
    </row>
    <row r="79" spans="1:10" ht="12.75" customHeight="1">
      <c r="A79" s="44"/>
      <c r="B79" s="74"/>
      <c r="C79" s="8"/>
      <c r="D79" s="38"/>
      <c r="E79" s="37"/>
      <c r="F79" s="66" t="s">
        <v>79</v>
      </c>
      <c r="G79" s="38">
        <v>44500000000</v>
      </c>
      <c r="H79" s="38">
        <v>36174217554</v>
      </c>
      <c r="I79" s="6" t="str">
        <f>IF(H79-G79&gt;0,ABS(H79-G79),"                …")</f>
        <v>                …</v>
      </c>
      <c r="J79" s="6">
        <f>IF(H79-G79&lt;0,ABS(H79-G79),"                …")</f>
        <v>8325782446</v>
      </c>
    </row>
    <row r="80" spans="1:10" ht="12.75" customHeight="1">
      <c r="A80" s="44"/>
      <c r="B80" s="74"/>
      <c r="C80" s="8"/>
      <c r="D80" s="38"/>
      <c r="E80" s="37"/>
      <c r="F80" s="64" t="s">
        <v>105</v>
      </c>
      <c r="G80" s="38"/>
      <c r="H80" s="38"/>
      <c r="I80" s="6"/>
      <c r="J80" s="6"/>
    </row>
    <row r="81" spans="1:10" ht="8.25" customHeight="1">
      <c r="A81" s="66"/>
      <c r="B81" s="38"/>
      <c r="C81" s="38"/>
      <c r="D81" s="6"/>
      <c r="E81" s="6"/>
      <c r="F81" s="17"/>
      <c r="G81" s="38"/>
      <c r="H81" s="38"/>
      <c r="I81" s="6"/>
      <c r="J81" s="6"/>
    </row>
    <row r="82" spans="1:10" ht="20.25" customHeight="1">
      <c r="A82" s="64"/>
      <c r="B82" s="38"/>
      <c r="C82" s="38"/>
      <c r="D82" s="6"/>
      <c r="E82" s="6"/>
      <c r="F82" s="59" t="s">
        <v>73</v>
      </c>
      <c r="G82" s="8"/>
      <c r="H82" s="11">
        <f>SUM(H43:H80)</f>
        <v>215815510013</v>
      </c>
      <c r="I82" s="6"/>
      <c r="J82" s="6"/>
    </row>
    <row r="83" spans="1:10" ht="22.5" customHeight="1">
      <c r="A83" s="19"/>
      <c r="B83" s="11"/>
      <c r="C83" s="4"/>
      <c r="D83" s="4"/>
      <c r="F83" s="44" t="s">
        <v>20</v>
      </c>
      <c r="G83" s="8">
        <v>66000000000</v>
      </c>
      <c r="H83" s="8">
        <v>66000000000</v>
      </c>
      <c r="I83" s="6" t="str">
        <f>IF(H83-G83&gt;0,ABS(H83-G83),"                …")</f>
        <v>                …</v>
      </c>
      <c r="J83" s="6" t="str">
        <f>IF(H83-G83&lt;0,ABS(H83-G83),"                …")</f>
        <v>                …</v>
      </c>
    </row>
    <row r="84" spans="1:10" ht="6" customHeight="1">
      <c r="A84" s="19"/>
      <c r="B84" s="93"/>
      <c r="C84" s="4"/>
      <c r="D84" s="4"/>
      <c r="F84" s="94"/>
      <c r="G84" s="8"/>
      <c r="H84" s="8"/>
      <c r="I84" s="6"/>
      <c r="J84" s="6"/>
    </row>
    <row r="85" spans="1:10" ht="24.75" customHeight="1">
      <c r="A85" s="77" t="s">
        <v>69</v>
      </c>
      <c r="B85" s="9"/>
      <c r="C85" s="11">
        <f>C22+C28+C38+C56</f>
        <v>1960614784633.9202</v>
      </c>
      <c r="D85" s="4"/>
      <c r="F85" s="59" t="s">
        <v>15</v>
      </c>
      <c r="G85" s="11"/>
      <c r="H85" s="11">
        <f>H35+H40+H82+H83</f>
        <v>1947918244243.09</v>
      </c>
      <c r="I85" s="41"/>
      <c r="J85" s="6"/>
    </row>
    <row r="86" spans="1:10" s="32" customFormat="1" ht="21.75" customHeight="1">
      <c r="A86" s="77"/>
      <c r="B86" s="74"/>
      <c r="C86" s="39"/>
      <c r="D86" s="8"/>
      <c r="E86" s="16"/>
      <c r="F86" s="44" t="s">
        <v>98</v>
      </c>
      <c r="G86" s="20"/>
      <c r="H86" s="30">
        <f>C85-H85</f>
        <v>12696540390.830078</v>
      </c>
      <c r="I86" s="8"/>
      <c r="J86" s="6"/>
    </row>
    <row r="87" spans="1:10" s="32" customFormat="1" ht="27" customHeight="1">
      <c r="A87" s="43"/>
      <c r="B87" s="41"/>
      <c r="C87" s="41"/>
      <c r="D87" s="9"/>
      <c r="E87" s="10"/>
      <c r="F87" s="44" t="s">
        <v>65</v>
      </c>
      <c r="G87" s="38"/>
      <c r="H87" s="38">
        <v>88850562657.06</v>
      </c>
      <c r="I87" s="8"/>
      <c r="J87" s="6"/>
    </row>
    <row r="88" spans="1:10" s="32" customFormat="1" ht="31.5" customHeight="1">
      <c r="A88" s="77"/>
      <c r="B88" s="9"/>
      <c r="C88" s="11"/>
      <c r="D88" s="9"/>
      <c r="E88" s="10"/>
      <c r="F88" s="54" t="s">
        <v>107</v>
      </c>
      <c r="G88" s="6"/>
      <c r="H88" s="30">
        <v>-668245000</v>
      </c>
      <c r="I88" s="27"/>
      <c r="J88" s="6"/>
    </row>
    <row r="89" spans="1:10" s="32" customFormat="1" ht="38.25" customHeight="1">
      <c r="A89" s="78"/>
      <c r="B89" s="11"/>
      <c r="C89" s="11"/>
      <c r="D89" s="9"/>
      <c r="E89" s="10"/>
      <c r="F89" s="53" t="s">
        <v>82</v>
      </c>
      <c r="G89" s="6"/>
      <c r="H89" s="30">
        <v>-9544055582</v>
      </c>
      <c r="I89" s="27"/>
      <c r="J89" s="6"/>
    </row>
    <row r="90" spans="1:10" s="32" customFormat="1" ht="33" customHeight="1">
      <c r="A90" s="43"/>
      <c r="B90" s="9"/>
      <c r="C90" s="9"/>
      <c r="D90" s="9"/>
      <c r="E90" s="10"/>
      <c r="F90" s="53" t="s">
        <v>108</v>
      </c>
      <c r="G90" s="12"/>
      <c r="H90" s="30">
        <v>-5260662339</v>
      </c>
      <c r="I90" s="14"/>
      <c r="J90" s="25"/>
    </row>
    <row r="91" spans="1:10" s="32" customFormat="1" ht="17.25" customHeight="1" thickBot="1">
      <c r="A91" s="95"/>
      <c r="B91" s="22"/>
      <c r="C91" s="22"/>
      <c r="D91" s="22"/>
      <c r="E91" s="96"/>
      <c r="F91" s="60" t="s">
        <v>9</v>
      </c>
      <c r="G91" s="23"/>
      <c r="H91" s="80">
        <f>SUM(H86:H90)</f>
        <v>86074140126.89008</v>
      </c>
      <c r="I91" s="23"/>
      <c r="J91" s="29"/>
    </row>
    <row r="93" ht="20.25" customHeight="1"/>
  </sheetData>
  <mergeCells count="7">
    <mergeCell ref="A30:A31"/>
    <mergeCell ref="G4:G5"/>
    <mergeCell ref="H4:H5"/>
    <mergeCell ref="A4:A5"/>
    <mergeCell ref="F4:F5"/>
    <mergeCell ref="B4:B5"/>
    <mergeCell ref="C4:C5"/>
  </mergeCells>
  <printOptions horizontalCentered="1"/>
  <pageMargins left="0.5118110236220472" right="0.5511811023622047" top="0.7874015748031497" bottom="0.7874015748031497" header="0.3937007874015748" footer="0.15748031496062992"/>
  <pageSetup horizontalDpi="600" verticalDpi="600" orientation="portrait" pageOrder="overThenDown" paperSize="9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會計小組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Q108</cp:lastModifiedBy>
  <cp:lastPrinted>2011-04-18T06:15:14Z</cp:lastPrinted>
  <dcterms:created xsi:type="dcterms:W3CDTF">1997-10-17T00:56:56Z</dcterms:created>
  <dcterms:modified xsi:type="dcterms:W3CDTF">2011-04-18T06:19:02Z</dcterms:modified>
  <cp:category/>
  <cp:version/>
  <cp:contentType/>
  <cp:contentStatus/>
</cp:coreProperties>
</file>