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15" windowWidth="14595" windowHeight="7260" activeTab="0"/>
  </bookViews>
  <sheets>
    <sheet name="餘絀表" sheetId="1" r:id="rId1"/>
    <sheet name="撥補表" sheetId="2" r:id="rId2"/>
    <sheet name="現流表" sheetId="3" r:id="rId3"/>
    <sheet name="平衡表" sheetId="4" r:id="rId4"/>
  </sheets>
  <definedNames>
    <definedName name="_xlnm.Print_Area" localSheetId="3">'平衡表'!$A$1:$N$45</definedName>
    <definedName name="_xlnm.Print_Titles" localSheetId="3">'平衡表'!$1:$6</definedName>
    <definedName name="_xlnm.Print_Titles" localSheetId="2">'現流表'!$1:$5</definedName>
    <definedName name="_xlnm.Print_Titles" localSheetId="1">'撥補表'!$1:$4</definedName>
    <definedName name="_xlnm.Print_Titles" localSheetId="0">'餘絀表'!$1:$4</definedName>
  </definedNames>
  <calcPr fullCalcOnLoad="1"/>
</workbook>
</file>

<file path=xl/sharedStrings.xml><?xml version="1.0" encoding="utf-8"?>
<sst xmlns="http://schemas.openxmlformats.org/spreadsheetml/2006/main" count="214" uniqueCount="185">
  <si>
    <t>單 位：新臺幣元</t>
  </si>
  <si>
    <t>科      目</t>
  </si>
  <si>
    <t>金額</t>
  </si>
  <si>
    <t>%</t>
  </si>
  <si>
    <t>資產</t>
  </si>
  <si>
    <t>負債</t>
  </si>
  <si>
    <t>　流動負債</t>
  </si>
  <si>
    <t>　　現金</t>
  </si>
  <si>
    <t>　　短期債務</t>
  </si>
  <si>
    <t>　　流動金融資產</t>
  </si>
  <si>
    <t>　　應付款項</t>
  </si>
  <si>
    <t>　　應收款項</t>
  </si>
  <si>
    <t>　　預收款項</t>
  </si>
  <si>
    <t>　　存貨</t>
  </si>
  <si>
    <t>　　流動金融負債</t>
  </si>
  <si>
    <t>　　預付款項</t>
  </si>
  <si>
    <t>　長期負債</t>
  </si>
  <si>
    <t>　　短期貸墊款</t>
  </si>
  <si>
    <t>　　長期債務</t>
  </si>
  <si>
    <t>　　非流動金融負債</t>
  </si>
  <si>
    <t>　　長期投資</t>
  </si>
  <si>
    <t>　其他負債</t>
  </si>
  <si>
    <t>　　長期應收款</t>
  </si>
  <si>
    <t>　　負債準備</t>
  </si>
  <si>
    <t>　　長期貸款</t>
  </si>
  <si>
    <t>　　什項負債</t>
  </si>
  <si>
    <t>　　長期墊款</t>
  </si>
  <si>
    <t>　遞延貸項</t>
  </si>
  <si>
    <t>　　準備金</t>
  </si>
  <si>
    <t>　　遞延收入</t>
  </si>
  <si>
    <t>　固定資產</t>
  </si>
  <si>
    <t>淨值</t>
  </si>
  <si>
    <t>　　土地</t>
  </si>
  <si>
    <t>　基金</t>
  </si>
  <si>
    <t>　　土地改良物</t>
  </si>
  <si>
    <t>　　基金</t>
  </si>
  <si>
    <t>　　房屋及建築</t>
  </si>
  <si>
    <t>　公積</t>
  </si>
  <si>
    <t>　　機械及設備</t>
  </si>
  <si>
    <t>　　資本公積</t>
  </si>
  <si>
    <t>　　交通及運輸設備</t>
  </si>
  <si>
    <t>　　特別公積</t>
  </si>
  <si>
    <t>　　什項設備</t>
  </si>
  <si>
    <t>　累積餘絀(-)</t>
  </si>
  <si>
    <t>　　租賃資產</t>
  </si>
  <si>
    <t>　　累積賸餘</t>
  </si>
  <si>
    <t>　　租賃權益改良</t>
  </si>
  <si>
    <t>　　累積短絀(-)</t>
  </si>
  <si>
    <t>　　購建中固定資產</t>
  </si>
  <si>
    <t>　淨值其他項目</t>
  </si>
  <si>
    <t>　遞耗資產</t>
  </si>
  <si>
    <t>　　金融商品未實現餘絀</t>
  </si>
  <si>
    <t>　　農作物</t>
  </si>
  <si>
    <t>　　累積換算調整數</t>
  </si>
  <si>
    <t>　　經濟動物</t>
  </si>
  <si>
    <t>　　礦源</t>
  </si>
  <si>
    <t>　　未實現重估增值</t>
  </si>
  <si>
    <t>　無形資產</t>
  </si>
  <si>
    <t>　　無形資產</t>
  </si>
  <si>
    <t>　遞延借項</t>
  </si>
  <si>
    <t>　　遞延費用</t>
  </si>
  <si>
    <t>　其他資產</t>
  </si>
  <si>
    <t>　　非業務資產</t>
  </si>
  <si>
    <t>　　什項資產</t>
  </si>
  <si>
    <t>　　待整理資產</t>
  </si>
  <si>
    <t>　　附設業務組織權益</t>
  </si>
  <si>
    <t>國立陽明大學附設醫</t>
  </si>
  <si>
    <t>院作業基金平衡表</t>
  </si>
  <si>
    <r>
      <t>中華民國</t>
    </r>
    <r>
      <rPr>
        <b/>
        <sz val="12"/>
        <rFont val="Times New Roman"/>
        <family val="1"/>
      </rPr>
      <t>100</t>
    </r>
  </si>
  <si>
    <r>
      <t>年</t>
    </r>
    <r>
      <rPr>
        <b/>
        <sz val="12"/>
        <rFont val="Times New Roman"/>
        <family val="1"/>
      </rPr>
      <t>12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31</t>
    </r>
    <r>
      <rPr>
        <b/>
        <sz val="12"/>
        <rFont val="新細明體"/>
        <family val="1"/>
      </rPr>
      <t>日</t>
    </r>
  </si>
  <si>
    <t>本年度決算核定數</t>
  </si>
  <si>
    <t>上年度決算審定數</t>
  </si>
  <si>
    <t>比較增減(-)</t>
  </si>
  <si>
    <t>　流動資產</t>
  </si>
  <si>
    <t>　投資、長期應收款、
    貸墊款及準備金</t>
  </si>
  <si>
    <t>　　未認列為退休金成本
　　之淨損失</t>
  </si>
  <si>
    <r>
      <t xml:space="preserve">合 </t>
    </r>
    <r>
      <rPr>
        <b/>
        <sz val="10"/>
        <rFont val="新細明體"/>
        <family val="1"/>
      </rPr>
      <t xml:space="preserve">       </t>
    </r>
    <r>
      <rPr>
        <b/>
        <sz val="10"/>
        <rFont val="新細明體"/>
        <family val="1"/>
      </rPr>
      <t>計</t>
    </r>
  </si>
  <si>
    <r>
      <t>註：信託代理與保證資產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負債</t>
    </r>
    <r>
      <rPr>
        <sz val="10"/>
        <rFont val="Times New Roman"/>
        <family val="1"/>
      </rPr>
      <t>)</t>
    </r>
    <r>
      <rPr>
        <sz val="10"/>
        <rFont val="新細明體"/>
        <family val="1"/>
      </rPr>
      <t>性質科目，本年度決算為</t>
    </r>
    <r>
      <rPr>
        <sz val="10"/>
        <rFont val="Times New Roman"/>
        <family val="1"/>
      </rPr>
      <t xml:space="preserve"> 191,388,171 </t>
    </r>
    <r>
      <rPr>
        <sz val="10"/>
        <rFont val="新細明體"/>
        <family val="1"/>
      </rPr>
      <t>元，上年度決算為</t>
    </r>
    <r>
      <rPr>
        <sz val="10"/>
        <rFont val="Times New Roman"/>
        <family val="1"/>
      </rPr>
      <t xml:space="preserve"> 5,733,090 </t>
    </r>
    <r>
      <rPr>
        <sz val="10"/>
        <rFont val="新細明體"/>
        <family val="1"/>
      </rPr>
      <t>元。</t>
    </r>
  </si>
  <si>
    <t>中華民國100年度</t>
  </si>
  <si>
    <t>決算核定數</t>
  </si>
  <si>
    <t>％</t>
  </si>
  <si>
    <t>業務活動之現金流量</t>
  </si>
  <si>
    <t>　本期賸餘(短絀－)</t>
  </si>
  <si>
    <t>　調整非現金項目</t>
  </si>
  <si>
    <t>　　業務活動之淨現金流入(流出－)</t>
  </si>
  <si>
    <t>投資活動之現金流量</t>
  </si>
  <si>
    <t>　減少流動金融資產及短期貸墊款</t>
  </si>
  <si>
    <t>　減少投資、長期應收款、貸墊款及準備金</t>
  </si>
  <si>
    <t>　減少固定資產及遞耗資產</t>
  </si>
  <si>
    <t>　減少無形資產、遞延借項及其他資產</t>
  </si>
  <si>
    <t>　其他投資活動之現金流入</t>
  </si>
  <si>
    <t>　增加流動金融資產及短期貸墊款</t>
  </si>
  <si>
    <t>　增加投資、長期應收款、貸墊款及準備金</t>
  </si>
  <si>
    <t>　增加固定資產及遞耗資產</t>
  </si>
  <si>
    <t>　增加無形資產、遞延借項及其他資產</t>
  </si>
  <si>
    <t>　其他投資活動之現金流出</t>
  </si>
  <si>
    <t>　    投資活動之淨現金流入(流出－)</t>
  </si>
  <si>
    <t>融資活動之現金流量</t>
  </si>
  <si>
    <t>　增加長期負債</t>
  </si>
  <si>
    <t>　增加基金、公積及填補短絀</t>
  </si>
  <si>
    <t>　其他融資活動之現金流入</t>
  </si>
  <si>
    <t>　減少長期負債</t>
  </si>
  <si>
    <t>　減少基金及公積</t>
  </si>
  <si>
    <t>　賸餘分配款</t>
  </si>
  <si>
    <t>　其他融資活動之現金流出</t>
  </si>
  <si>
    <t>　    融資活動之淨現金流入(流出－)</t>
  </si>
  <si>
    <t>匯率變動影響數</t>
  </si>
  <si>
    <t>現金及約當現金之淨增(淨減－)</t>
  </si>
  <si>
    <t>期初現金及約當現金</t>
  </si>
  <si>
    <t>期末現金及約當現金</t>
  </si>
  <si>
    <t>國立陽明大學附設醫院作業基金現金流量決算表</t>
  </si>
  <si>
    <t>項　　 目</t>
  </si>
  <si>
    <t>預算數</t>
  </si>
  <si>
    <t>比較增減(-)</t>
  </si>
  <si>
    <t>金額</t>
  </si>
  <si>
    <t>　增加短期債務、流動金融負債、其他負債
　及遞延貸項</t>
  </si>
  <si>
    <t>　減少短期債務、流動金融負債、其他負債
　及遞延貸項</t>
  </si>
  <si>
    <t>註：1.本表係採現金及約當現金基礎，包括現金及自投資日起3個月內到期或清償之債權證券。 
　　2.本表「調整非現金項目」欄所列，包括提存呆帳、醫療折讓及短絀、折舊及折耗、攤銷、兌換短絀（賸餘－）、處理資
　　　產短絀（賸餘－）、債務整理短絀（賸餘－）、其他、流動資產淨減（淨增－）、流動負債淨增（淨減－）。</t>
  </si>
  <si>
    <t>國立陽明大學附設醫院作業基金餘絀撥補決算表</t>
  </si>
  <si>
    <t>預算數</t>
  </si>
  <si>
    <t>原列決算數</t>
  </si>
  <si>
    <t>修正數</t>
  </si>
  <si>
    <t>賸餘之部</t>
  </si>
  <si>
    <t>　本期賸餘</t>
  </si>
  <si>
    <t>　前期未分配賸餘</t>
  </si>
  <si>
    <t>　公積轉列數</t>
  </si>
  <si>
    <t>分配之部</t>
  </si>
  <si>
    <t>　填補累積短絀</t>
  </si>
  <si>
    <t>　提存公積</t>
  </si>
  <si>
    <t>　賸餘撥充基金數</t>
  </si>
  <si>
    <t>　解繳國庫淨額</t>
  </si>
  <si>
    <t>　其他依法分配數</t>
  </si>
  <si>
    <t>未分配賸餘</t>
  </si>
  <si>
    <t>短絀之部</t>
  </si>
  <si>
    <t>　本期短絀</t>
  </si>
  <si>
    <t>　前期待填補之短絀</t>
  </si>
  <si>
    <t>填補之部</t>
  </si>
  <si>
    <t>　撥用賸餘</t>
  </si>
  <si>
    <t>　撥用公積</t>
  </si>
  <si>
    <t>　折減基金</t>
  </si>
  <si>
    <t>　國庫撥款</t>
  </si>
  <si>
    <t>待填補之短絀</t>
  </si>
  <si>
    <r>
      <t>中華民國</t>
    </r>
    <r>
      <rPr>
        <b/>
        <sz val="12"/>
        <rFont val="Times New Roman"/>
        <family val="1"/>
      </rPr>
      <t>100</t>
    </r>
    <r>
      <rPr>
        <b/>
        <sz val="12"/>
        <rFont val="新細明體"/>
        <family val="1"/>
      </rPr>
      <t>年度</t>
    </r>
  </si>
  <si>
    <t>預算數與決算核定數比較增減(-)</t>
  </si>
  <si>
    <t>國立陽明大學附設醫院作</t>
  </si>
  <si>
    <t>業基金收支餘絀決算表</t>
  </si>
  <si>
    <t>科　　 目</t>
  </si>
  <si>
    <t>業務收入</t>
  </si>
  <si>
    <t>　勞務收入</t>
  </si>
  <si>
    <t>　銷貨收入</t>
  </si>
  <si>
    <t>　教學收入</t>
  </si>
  <si>
    <t>　租金及權利金收入</t>
  </si>
  <si>
    <t>　投融資業務收入</t>
  </si>
  <si>
    <t>　醫療收入</t>
  </si>
  <si>
    <t>　徵收收入</t>
  </si>
  <si>
    <t>　保險收入</t>
  </si>
  <si>
    <t>　其他業務收入</t>
  </si>
  <si>
    <t>業務成本與費用</t>
  </si>
  <si>
    <t>　勞務成本</t>
  </si>
  <si>
    <t>　銷貨成本</t>
  </si>
  <si>
    <t>　教學成本</t>
  </si>
  <si>
    <t>　出租資產成本</t>
  </si>
  <si>
    <t>　投融資業務成本</t>
  </si>
  <si>
    <t>　醫療成本</t>
  </si>
  <si>
    <t>　保險成本</t>
  </si>
  <si>
    <t>　其他業務成本</t>
  </si>
  <si>
    <t>　行銷及業務費用</t>
  </si>
  <si>
    <t>　管理及總務費用</t>
  </si>
  <si>
    <t>　研究發展及訓練費用</t>
  </si>
  <si>
    <t>　其他業務費用</t>
  </si>
  <si>
    <t>業務賸餘(短絀－)</t>
  </si>
  <si>
    <t>業務外收入</t>
  </si>
  <si>
    <t>　財務收入</t>
  </si>
  <si>
    <t>　其他業務外收入</t>
  </si>
  <si>
    <t>業務外費用</t>
  </si>
  <si>
    <t>　財務費用</t>
  </si>
  <si>
    <t>　其他業務外費用</t>
  </si>
  <si>
    <t>業務外賸餘(短絀－)</t>
  </si>
  <si>
    <t>非常賸餘(短絀－)</t>
  </si>
  <si>
    <t>會計原則變動累積影響數</t>
  </si>
  <si>
    <t>本期賸餘(短絀－)</t>
  </si>
  <si>
    <t/>
  </si>
  <si>
    <t>中華民國</t>
  </si>
  <si>
    <t>100年度</t>
  </si>
  <si>
    <t>預算數與決算核定數
比較增減(-)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</si>
</sst>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_ "/>
    <numFmt numFmtId="177" formatCode="#,##0.00;\-#,##0.00;* &quot; &quot;;"/>
    <numFmt numFmtId="178" formatCode="#,##0.00;\-#,##0.00;* &quot; &quot;"/>
  </numFmts>
  <fonts count="30">
    <font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u val="single"/>
      <sz val="12"/>
      <color indexed="36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name val="新細明體"/>
      <family val="1"/>
    </font>
    <font>
      <b/>
      <sz val="22"/>
      <name val="新細明體"/>
      <family val="1"/>
    </font>
    <font>
      <b/>
      <sz val="12"/>
      <name val="Times New Roman"/>
      <family val="1"/>
    </font>
    <font>
      <b/>
      <sz val="12"/>
      <name val="新細明體"/>
      <family val="1"/>
    </font>
    <font>
      <sz val="12"/>
      <name val="標楷體"/>
      <family val="4"/>
    </font>
    <font>
      <b/>
      <sz val="10"/>
      <name val="新細明體"/>
      <family val="1"/>
    </font>
    <font>
      <b/>
      <sz val="10"/>
      <name val="Times New Roman"/>
      <family val="1"/>
    </font>
    <font>
      <sz val="10"/>
      <name val="新細明體"/>
      <family val="1"/>
    </font>
    <font>
      <sz val="10"/>
      <name val="Times New Roman"/>
      <family val="1"/>
    </font>
    <font>
      <b/>
      <sz val="20"/>
      <name val="新細明體"/>
      <family val="1"/>
    </font>
    <font>
      <sz val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16" borderId="0" applyNumberFormat="0" applyBorder="0" applyAlignment="0" applyProtection="0"/>
    <xf numFmtId="0" fontId="4" fillId="0" borderId="1" applyNumberFormat="0" applyFill="0" applyAlignment="0" applyProtection="0"/>
    <xf numFmtId="0" fontId="5" fillId="4" borderId="0" applyNumberFormat="0" applyBorder="0" applyAlignment="0" applyProtection="0"/>
    <xf numFmtId="9" fontId="0" fillId="0" borderId="0" applyFont="0" applyFill="0" applyBorder="0" applyAlignment="0" applyProtection="0"/>
    <xf numFmtId="0" fontId="6" fillId="17" borderId="2" applyNumberFormat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0" fillId="18" borderId="4" applyNumberFormat="0" applyFont="0" applyAlignment="0" applyProtection="0"/>
    <xf numFmtId="0" fontId="9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2" applyNumberFormat="0" applyAlignment="0" applyProtection="0"/>
    <xf numFmtId="0" fontId="15" fillId="17" borderId="8" applyNumberFormat="0" applyAlignment="0" applyProtection="0"/>
    <xf numFmtId="0" fontId="16" fillId="23" borderId="9" applyNumberFormat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</cellStyleXfs>
  <cellXfs count="117">
    <xf numFmtId="0" fontId="0" fillId="0" borderId="0" xfId="0" applyAlignment="1">
      <alignment vertical="center"/>
    </xf>
    <xf numFmtId="0" fontId="20" fillId="0" borderId="0" xfId="33" applyFont="1" applyAlignment="1">
      <alignment horizontal="right"/>
      <protection/>
    </xf>
    <xf numFmtId="0" fontId="20" fillId="0" borderId="0" xfId="33" applyFont="1" applyAlignment="1">
      <alignment horizontal="right"/>
      <protection/>
    </xf>
    <xf numFmtId="0" fontId="20" fillId="0" borderId="0" xfId="33" applyFont="1">
      <alignment/>
      <protection/>
    </xf>
    <xf numFmtId="0" fontId="20" fillId="0" borderId="0" xfId="33" applyFont="1" applyAlignment="1">
      <alignment horizontal="left"/>
      <protection/>
    </xf>
    <xf numFmtId="0" fontId="22" fillId="0" borderId="0" xfId="33" applyFont="1" applyAlignment="1">
      <alignment horizontal="right"/>
      <protection/>
    </xf>
    <xf numFmtId="0" fontId="21" fillId="0" borderId="0" xfId="33" applyFont="1" applyAlignment="1">
      <alignment horizontal="right" vertical="center"/>
      <protection/>
    </xf>
    <xf numFmtId="0" fontId="22" fillId="0" borderId="0" xfId="33" applyFont="1">
      <alignment/>
      <protection/>
    </xf>
    <xf numFmtId="0" fontId="21" fillId="0" borderId="0" xfId="33" applyFont="1" applyAlignment="1">
      <alignment horizontal="left" vertical="center"/>
      <protection/>
    </xf>
    <xf numFmtId="0" fontId="23" fillId="0" borderId="0" xfId="0" applyFont="1" applyAlignment="1">
      <alignment horizontal="left" vertical="center"/>
    </xf>
    <xf numFmtId="0" fontId="23" fillId="0" borderId="0" xfId="33" applyFont="1" applyBorder="1" applyAlignment="1">
      <alignment horizontal="right" vertical="center"/>
      <protection/>
    </xf>
    <xf numFmtId="0" fontId="22" fillId="0" borderId="0" xfId="33" applyFont="1" applyBorder="1" applyAlignment="1">
      <alignment horizontal="right" vertical="center"/>
      <protection/>
    </xf>
    <xf numFmtId="0" fontId="22" fillId="0" borderId="10" xfId="33" applyFont="1" applyBorder="1" applyAlignment="1">
      <alignment horizontal="distributed" vertical="center" indent="1"/>
      <protection/>
    </xf>
    <xf numFmtId="0" fontId="22" fillId="0" borderId="11" xfId="33" applyFont="1" applyBorder="1" applyAlignment="1">
      <alignment horizontal="center" vertical="center"/>
      <protection/>
    </xf>
    <xf numFmtId="0" fontId="22" fillId="0" borderId="12" xfId="33" applyFont="1" applyBorder="1" applyAlignment="1">
      <alignment horizontal="center" vertical="center"/>
      <protection/>
    </xf>
    <xf numFmtId="0" fontId="22" fillId="0" borderId="10" xfId="33" applyFont="1" applyBorder="1" applyAlignment="1">
      <alignment horizontal="center" vertical="center"/>
      <protection/>
    </xf>
    <xf numFmtId="0" fontId="22" fillId="0" borderId="11" xfId="33" applyFont="1" applyBorder="1" applyAlignment="1">
      <alignment horizontal="distributed" vertical="center" indent="2"/>
      <protection/>
    </xf>
    <xf numFmtId="0" fontId="22" fillId="0" borderId="11" xfId="33" applyFont="1" applyBorder="1" applyAlignment="1">
      <alignment horizontal="center" vertical="center"/>
      <protection/>
    </xf>
    <xf numFmtId="0" fontId="22" fillId="0" borderId="12" xfId="33" applyFont="1" applyBorder="1" applyAlignment="1">
      <alignment horizontal="center" vertical="center"/>
      <protection/>
    </xf>
    <xf numFmtId="0" fontId="24" fillId="0" borderId="13" xfId="0" applyFont="1" applyBorder="1" applyAlignment="1">
      <alignment horizontal="left" vertical="top" wrapText="1"/>
    </xf>
    <xf numFmtId="177" fontId="25" fillId="0" borderId="14" xfId="0" applyNumberFormat="1" applyFont="1" applyBorder="1" applyAlignment="1">
      <alignment horizontal="right" vertical="top"/>
    </xf>
    <xf numFmtId="177" fontId="25" fillId="0" borderId="15" xfId="0" applyNumberFormat="1" applyFont="1" applyBorder="1" applyAlignment="1">
      <alignment horizontal="right" vertical="top"/>
    </xf>
    <xf numFmtId="0" fontId="26" fillId="0" borderId="13" xfId="0" applyFont="1" applyBorder="1" applyAlignment="1">
      <alignment horizontal="left" vertical="top" wrapText="1"/>
    </xf>
    <xf numFmtId="177" fontId="27" fillId="0" borderId="14" xfId="0" applyNumberFormat="1" applyFont="1" applyBorder="1" applyAlignment="1">
      <alignment horizontal="right" vertical="top"/>
    </xf>
    <xf numFmtId="177" fontId="27" fillId="0" borderId="15" xfId="0" applyNumberFormat="1" applyFont="1" applyBorder="1" applyAlignment="1">
      <alignment horizontal="right" vertical="top"/>
    </xf>
    <xf numFmtId="0" fontId="26" fillId="0" borderId="13" xfId="0" applyFont="1" applyBorder="1" applyAlignment="1">
      <alignment horizontal="left" vertical="top" wrapText="1"/>
    </xf>
    <xf numFmtId="0" fontId="24" fillId="0" borderId="13" xfId="0" applyFont="1" applyBorder="1" applyAlignment="1">
      <alignment horizontal="center" vertical="top" wrapText="1"/>
    </xf>
    <xf numFmtId="176" fontId="25" fillId="0" borderId="14" xfId="0" applyNumberFormat="1" applyFont="1" applyBorder="1" applyAlignment="1">
      <alignment horizontal="right" vertical="top"/>
    </xf>
    <xf numFmtId="176" fontId="25" fillId="0" borderId="15" xfId="0" applyNumberFormat="1" applyFont="1" applyBorder="1" applyAlignment="1">
      <alignment horizontal="right" vertical="top"/>
    </xf>
    <xf numFmtId="0" fontId="26" fillId="0" borderId="16" xfId="0" applyFont="1" applyBorder="1" applyAlignment="1">
      <alignment horizontal="left" vertical="top" wrapText="1"/>
    </xf>
    <xf numFmtId="0" fontId="27" fillId="0" borderId="16" xfId="0" applyFont="1" applyBorder="1" applyAlignment="1">
      <alignment horizontal="left" vertical="top" wrapText="1"/>
    </xf>
    <xf numFmtId="0" fontId="24" fillId="0" borderId="16" xfId="0" applyFont="1" applyBorder="1" applyAlignment="1">
      <alignment horizontal="center" vertical="top" wrapText="1"/>
    </xf>
    <xf numFmtId="177" fontId="25" fillId="0" borderId="16" xfId="0" applyNumberFormat="1" applyFont="1" applyBorder="1" applyAlignment="1">
      <alignment horizontal="right" vertical="top"/>
    </xf>
    <xf numFmtId="0" fontId="0" fillId="0" borderId="16" xfId="0" applyBorder="1" applyAlignment="1">
      <alignment vertical="center"/>
    </xf>
    <xf numFmtId="0" fontId="26" fillId="0" borderId="0" xfId="0" applyFont="1" applyBorder="1" applyAlignment="1">
      <alignment horizontal="left" vertical="center" wrapText="1"/>
    </xf>
    <xf numFmtId="0" fontId="27" fillId="0" borderId="0" xfId="0" applyFont="1" applyBorder="1" applyAlignment="1">
      <alignment horizontal="left" vertical="center" wrapText="1"/>
    </xf>
    <xf numFmtId="0" fontId="20" fillId="0" borderId="0" xfId="37" applyFont="1" applyAlignment="1">
      <alignment horizontal="center"/>
      <protection/>
    </xf>
    <xf numFmtId="0" fontId="28" fillId="0" borderId="0" xfId="0" applyFont="1" applyAlignment="1">
      <alignment vertical="center"/>
    </xf>
    <xf numFmtId="0" fontId="22" fillId="0" borderId="0" xfId="37" applyFont="1" applyAlignment="1">
      <alignment horizontal="center"/>
      <protection/>
    </xf>
    <xf numFmtId="0" fontId="21" fillId="0" borderId="0" xfId="37" applyFont="1" applyAlignment="1">
      <alignment horizontal="center" vertical="center"/>
      <protection/>
    </xf>
    <xf numFmtId="0" fontId="0" fillId="0" borderId="0" xfId="0" applyFont="1" applyAlignment="1">
      <alignment vertical="center"/>
    </xf>
    <xf numFmtId="0" fontId="22" fillId="0" borderId="17" xfId="37" applyFont="1" applyBorder="1" applyAlignment="1">
      <alignment horizontal="right" vertical="center"/>
      <protection/>
    </xf>
    <xf numFmtId="0" fontId="22" fillId="0" borderId="18" xfId="37" applyFont="1" applyBorder="1" applyAlignment="1">
      <alignment horizontal="distributed" vertical="center" indent="4"/>
      <protection/>
    </xf>
    <xf numFmtId="0" fontId="22" fillId="0" borderId="19" xfId="37" applyFont="1" applyBorder="1" applyAlignment="1">
      <alignment horizontal="center" vertical="center"/>
      <protection/>
    </xf>
    <xf numFmtId="0" fontId="22" fillId="0" borderId="12" xfId="37" applyFont="1" applyBorder="1" applyAlignment="1">
      <alignment horizontal="center" vertical="center"/>
      <protection/>
    </xf>
    <xf numFmtId="0" fontId="22" fillId="0" borderId="20" xfId="37" applyFont="1" applyBorder="1" applyAlignment="1">
      <alignment horizontal="center" vertical="center"/>
      <protection/>
    </xf>
    <xf numFmtId="0" fontId="22" fillId="0" borderId="21" xfId="37" applyFont="1" applyBorder="1" applyAlignment="1">
      <alignment horizontal="distributed" vertical="center" indent="4"/>
      <protection/>
    </xf>
    <xf numFmtId="0" fontId="22" fillId="0" borderId="22" xfId="37" applyFont="1" applyBorder="1" applyAlignment="1">
      <alignment horizontal="center" vertical="center"/>
      <protection/>
    </xf>
    <xf numFmtId="0" fontId="22" fillId="0" borderId="11" xfId="37" applyFont="1" applyBorder="1" applyAlignment="1">
      <alignment horizontal="center" vertical="center" wrapText="1"/>
      <protection/>
    </xf>
    <xf numFmtId="0" fontId="22" fillId="0" borderId="12" xfId="37" applyFont="1" applyBorder="1" applyAlignment="1">
      <alignment horizontal="center" vertical="center"/>
      <protection/>
    </xf>
    <xf numFmtId="0" fontId="24" fillId="0" borderId="18" xfId="0" applyFont="1" applyBorder="1" applyAlignment="1">
      <alignment horizontal="left" vertical="top" wrapText="1"/>
    </xf>
    <xf numFmtId="177" fontId="25" fillId="0" borderId="19" xfId="0" applyNumberFormat="1" applyFont="1" applyBorder="1" applyAlignment="1">
      <alignment horizontal="right" vertical="top"/>
    </xf>
    <xf numFmtId="177" fontId="25" fillId="0" borderId="23" xfId="0" applyNumberFormat="1" applyFont="1" applyBorder="1" applyAlignment="1">
      <alignment horizontal="right" vertical="top"/>
    </xf>
    <xf numFmtId="0" fontId="22" fillId="0" borderId="0" xfId="0" applyFont="1" applyAlignment="1">
      <alignment vertical="center"/>
    </xf>
    <xf numFmtId="0" fontId="26" fillId="0" borderId="13" xfId="0" applyFont="1" applyBorder="1" applyAlignment="1">
      <alignment horizontal="left" vertical="top" wrapText="1"/>
    </xf>
    <xf numFmtId="177" fontId="27" fillId="0" borderId="14" xfId="0" applyNumberFormat="1" applyFont="1" applyBorder="1" applyAlignment="1">
      <alignment horizontal="right" vertical="top"/>
    </xf>
    <xf numFmtId="177" fontId="27" fillId="0" borderId="15" xfId="0" applyNumberFormat="1" applyFont="1" applyBorder="1" applyAlignment="1">
      <alignment horizontal="right" vertical="top"/>
    </xf>
    <xf numFmtId="0" fontId="24" fillId="0" borderId="13" xfId="0" applyFont="1" applyBorder="1" applyAlignment="1">
      <alignment horizontal="left" vertical="top" wrapText="1"/>
    </xf>
    <xf numFmtId="177" fontId="25" fillId="0" borderId="14" xfId="0" applyNumberFormat="1" applyFont="1" applyBorder="1" applyAlignment="1">
      <alignment horizontal="right" vertical="top"/>
    </xf>
    <xf numFmtId="177" fontId="25" fillId="0" borderId="15" xfId="0" applyNumberFormat="1" applyFont="1" applyBorder="1" applyAlignment="1">
      <alignment horizontal="right" vertical="top"/>
    </xf>
    <xf numFmtId="0" fontId="24" fillId="0" borderId="21" xfId="0" applyFont="1" applyBorder="1" applyAlignment="1">
      <alignment horizontal="left" vertical="top" wrapText="1"/>
    </xf>
    <xf numFmtId="177" fontId="25" fillId="0" borderId="22" xfId="0" applyNumberFormat="1" applyFont="1" applyBorder="1" applyAlignment="1">
      <alignment horizontal="right" vertical="top"/>
    </xf>
    <xf numFmtId="177" fontId="25" fillId="0" borderId="24" xfId="0" applyNumberFormat="1" applyFont="1" applyBorder="1" applyAlignment="1">
      <alignment horizontal="right" vertical="top"/>
    </xf>
    <xf numFmtId="0" fontId="19" fillId="0" borderId="16" xfId="0" applyFont="1" applyBorder="1" applyAlignment="1">
      <alignment horizontal="left" vertical="center" wrapText="1"/>
    </xf>
    <xf numFmtId="0" fontId="29" fillId="0" borderId="16" xfId="0" applyFont="1" applyBorder="1" applyAlignment="1">
      <alignment horizontal="left" vertical="center" wrapText="1"/>
    </xf>
    <xf numFmtId="0" fontId="20" fillId="0" borderId="0" xfId="36" applyFont="1" applyAlignment="1">
      <alignment horizontal="center"/>
      <protection/>
    </xf>
    <xf numFmtId="0" fontId="20" fillId="0" borderId="0" xfId="0" applyFont="1" applyAlignment="1">
      <alignment vertical="center"/>
    </xf>
    <xf numFmtId="0" fontId="22" fillId="0" borderId="0" xfId="36" applyFont="1" applyAlignment="1">
      <alignment horizontal="center"/>
      <protection/>
    </xf>
    <xf numFmtId="0" fontId="21" fillId="0" borderId="0" xfId="36" applyFont="1" applyAlignment="1">
      <alignment horizontal="center" vertical="center"/>
      <protection/>
    </xf>
    <xf numFmtId="0" fontId="22" fillId="0" borderId="17" xfId="36" applyFont="1" applyBorder="1" applyAlignment="1">
      <alignment horizontal="right" vertical="center"/>
      <protection/>
    </xf>
    <xf numFmtId="0" fontId="22" fillId="0" borderId="10" xfId="36" applyFont="1" applyBorder="1" applyAlignment="1">
      <alignment horizontal="center" vertical="center"/>
      <protection/>
    </xf>
    <xf numFmtId="0" fontId="22" fillId="0" borderId="11" xfId="36" applyFont="1" applyBorder="1" applyAlignment="1">
      <alignment horizontal="center" vertical="center"/>
      <protection/>
    </xf>
    <xf numFmtId="0" fontId="24" fillId="0" borderId="11" xfId="36" applyFont="1" applyBorder="1" applyAlignment="1">
      <alignment horizontal="center" vertical="center" wrapText="1"/>
      <protection/>
    </xf>
    <xf numFmtId="0" fontId="22" fillId="0" borderId="12" xfId="36" applyFont="1" applyBorder="1" applyAlignment="1">
      <alignment horizontal="center" vertical="center"/>
      <protection/>
    </xf>
    <xf numFmtId="0" fontId="24" fillId="0" borderId="13" xfId="0" applyFont="1" applyAlignment="1">
      <alignment horizontal="left" vertical="top" wrapText="1"/>
    </xf>
    <xf numFmtId="178" fontId="25" fillId="0" borderId="14" xfId="0" applyNumberFormat="1" applyFont="1" applyAlignment="1">
      <alignment horizontal="right" vertical="top"/>
    </xf>
    <xf numFmtId="178" fontId="25" fillId="0" borderId="0" xfId="0" applyNumberFormat="1" applyFont="1" applyAlignment="1">
      <alignment horizontal="right" vertical="top"/>
    </xf>
    <xf numFmtId="0" fontId="26" fillId="0" borderId="13" xfId="0" applyAlignment="1">
      <alignment horizontal="left" vertical="top" wrapText="1"/>
    </xf>
    <xf numFmtId="178" fontId="27" fillId="0" borderId="14" xfId="0" applyNumberFormat="1" applyFont="1" applyAlignment="1">
      <alignment horizontal="right" vertical="top"/>
    </xf>
    <xf numFmtId="178" fontId="27" fillId="0" borderId="0" xfId="0" applyNumberFormat="1" applyFont="1" applyAlignment="1">
      <alignment horizontal="right" vertical="top"/>
    </xf>
    <xf numFmtId="0" fontId="24" fillId="0" borderId="17" xfId="0" applyFont="1" applyAlignment="1">
      <alignment horizontal="left" vertical="top" wrapText="1"/>
    </xf>
    <xf numFmtId="178" fontId="25" fillId="0" borderId="22" xfId="0" applyNumberFormat="1" applyFont="1" applyAlignment="1">
      <alignment horizontal="right" vertical="top"/>
    </xf>
    <xf numFmtId="178" fontId="25" fillId="0" borderId="24" xfId="0" applyNumberFormat="1" applyFont="1" applyAlignment="1">
      <alignment horizontal="right" vertical="top"/>
    </xf>
    <xf numFmtId="0" fontId="26" fillId="0" borderId="16" xfId="0" applyFont="1" applyBorder="1" applyAlignment="1">
      <alignment horizontal="left" vertical="center" wrapText="1"/>
    </xf>
    <xf numFmtId="0" fontId="20" fillId="0" borderId="0" xfId="35">
      <alignment horizontal="right"/>
      <protection/>
    </xf>
    <xf numFmtId="0" fontId="20" fillId="0" borderId="0" xfId="35" applyFont="1" applyAlignment="1">
      <alignment horizontal="right"/>
      <protection/>
    </xf>
    <xf numFmtId="0" fontId="20" fillId="0" borderId="0" xfId="35">
      <alignment horizontal="left"/>
      <protection/>
    </xf>
    <xf numFmtId="0" fontId="20" fillId="0" borderId="0" xfId="35" applyFont="1" applyAlignment="1">
      <alignment horizontal="left"/>
      <protection/>
    </xf>
    <xf numFmtId="0" fontId="22" fillId="0" borderId="0" xfId="35" applyFont="1">
      <alignment horizontal="right" vertical="center"/>
      <protection/>
    </xf>
    <xf numFmtId="0" fontId="22" fillId="0" borderId="0" xfId="35" applyFont="1" applyAlignment="1">
      <alignment horizontal="right" vertical="center"/>
      <protection/>
    </xf>
    <xf numFmtId="0" fontId="22" fillId="0" borderId="0" xfId="35" applyFont="1">
      <alignment horizontal="left" vertical="center"/>
      <protection/>
    </xf>
    <xf numFmtId="0" fontId="22" fillId="0" borderId="0" xfId="35" applyFont="1" applyAlignment="1">
      <alignment horizontal="left" vertical="center"/>
      <protection/>
    </xf>
    <xf numFmtId="0" fontId="22" fillId="0" borderId="17" xfId="35" applyFont="1" applyBorder="1" applyAlignment="1">
      <alignment horizontal="right" vertical="center"/>
      <protection/>
    </xf>
    <xf numFmtId="0" fontId="22" fillId="0" borderId="10" xfId="35" applyFont="1" applyBorder="1" applyAlignment="1">
      <alignment horizontal="center" vertical="center"/>
      <protection/>
    </xf>
    <xf numFmtId="0" fontId="22" fillId="0" borderId="11" xfId="35" applyFont="1" applyBorder="1" applyAlignment="1">
      <alignment horizontal="center" vertical="center"/>
      <protection/>
    </xf>
    <xf numFmtId="0" fontId="22" fillId="0" borderId="12" xfId="35" applyFont="1" applyBorder="1" applyAlignment="1">
      <alignment horizontal="center" vertical="center"/>
      <protection/>
    </xf>
    <xf numFmtId="0" fontId="22" fillId="0" borderId="11" xfId="35" applyFont="1" applyBorder="1" applyAlignment="1">
      <alignment horizontal="center" vertical="center" wrapText="1"/>
      <protection/>
    </xf>
    <xf numFmtId="0" fontId="24" fillId="0" borderId="16" xfId="0" applyFont="1" applyBorder="1" applyAlignment="1">
      <alignment horizontal="left" vertical="top" wrapText="1"/>
    </xf>
    <xf numFmtId="178" fontId="25" fillId="0" borderId="19" xfId="0" applyNumberFormat="1" applyFont="1" applyBorder="1" applyAlignment="1">
      <alignment horizontal="right" vertical="top"/>
    </xf>
    <xf numFmtId="178" fontId="25" fillId="0" borderId="23" xfId="0" applyNumberFormat="1" applyFont="1" applyBorder="1" applyAlignment="1">
      <alignment horizontal="right" vertical="top"/>
    </xf>
    <xf numFmtId="178" fontId="25" fillId="0" borderId="18" xfId="0" applyNumberFormat="1" applyFont="1" applyBorder="1" applyAlignment="1">
      <alignment horizontal="right" vertical="top"/>
    </xf>
    <xf numFmtId="178" fontId="25" fillId="0" borderId="16" xfId="0" applyNumberFormat="1" applyFont="1" applyBorder="1" applyAlignment="1">
      <alignment horizontal="right" vertical="top"/>
    </xf>
    <xf numFmtId="0" fontId="26" fillId="0" borderId="0" xfId="0" applyBorder="1" applyAlignment="1">
      <alignment horizontal="left" vertical="top" wrapText="1"/>
    </xf>
    <xf numFmtId="178" fontId="27" fillId="0" borderId="14" xfId="0" applyNumberFormat="1" applyFont="1" applyBorder="1" applyAlignment="1">
      <alignment horizontal="right" vertical="top"/>
    </xf>
    <xf numFmtId="178" fontId="27" fillId="0" borderId="15" xfId="0" applyNumberFormat="1" applyFont="1" applyBorder="1" applyAlignment="1">
      <alignment horizontal="right" vertical="top"/>
    </xf>
    <xf numFmtId="178" fontId="27" fillId="0" borderId="13" xfId="0" applyNumberFormat="1" applyFont="1" applyBorder="1" applyAlignment="1">
      <alignment horizontal="right" vertical="top"/>
    </xf>
    <xf numFmtId="178" fontId="27" fillId="0" borderId="0" xfId="0" applyNumberFormat="1" applyFont="1" applyBorder="1" applyAlignment="1">
      <alignment horizontal="right" vertical="top"/>
    </xf>
    <xf numFmtId="0" fontId="24" fillId="0" borderId="0" xfId="0" applyFont="1" applyBorder="1" applyAlignment="1">
      <alignment horizontal="left" vertical="top" wrapText="1"/>
    </xf>
    <xf numFmtId="178" fontId="25" fillId="0" borderId="14" xfId="0" applyNumberFormat="1" applyFont="1" applyBorder="1" applyAlignment="1">
      <alignment horizontal="right" vertical="top"/>
    </xf>
    <xf numFmtId="178" fontId="25" fillId="0" borderId="15" xfId="0" applyNumberFormat="1" applyFont="1" applyBorder="1" applyAlignment="1">
      <alignment horizontal="right" vertical="top"/>
    </xf>
    <xf numFmtId="178" fontId="25" fillId="0" borderId="13" xfId="0" applyNumberFormat="1" applyFont="1" applyBorder="1" applyAlignment="1">
      <alignment horizontal="right" vertical="top"/>
    </xf>
    <xf numFmtId="178" fontId="25" fillId="0" borderId="0" xfId="0" applyNumberFormat="1" applyFont="1" applyBorder="1" applyAlignment="1">
      <alignment horizontal="right" vertical="top"/>
    </xf>
    <xf numFmtId="0" fontId="24" fillId="0" borderId="17" xfId="0" applyFont="1" applyBorder="1" applyAlignment="1">
      <alignment horizontal="left" vertical="top" wrapText="1"/>
    </xf>
    <xf numFmtId="178" fontId="25" fillId="0" borderId="22" xfId="0" applyNumberFormat="1" applyFont="1" applyBorder="1" applyAlignment="1">
      <alignment horizontal="right" vertical="top"/>
    </xf>
    <xf numFmtId="178" fontId="25" fillId="0" borderId="24" xfId="0" applyNumberFormat="1" applyFont="1" applyBorder="1" applyAlignment="1">
      <alignment horizontal="right" vertical="top"/>
    </xf>
    <xf numFmtId="178" fontId="25" fillId="0" borderId="21" xfId="0" applyNumberFormat="1" applyFont="1" applyBorder="1" applyAlignment="1">
      <alignment horizontal="right" vertical="top"/>
    </xf>
    <xf numFmtId="178" fontId="25" fillId="0" borderId="17" xfId="0" applyNumberFormat="1" applyFont="1" applyBorder="1" applyAlignment="1">
      <alignment horizontal="right" vertical="top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千分位_100作業_1(全)" xfId="35"/>
    <cellStyle name="千分位_100作業_2(全)" xfId="36"/>
    <cellStyle name="千分位_100作業_3(全)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tabSelected="1" workbookViewId="0" topLeftCell="A1">
      <selection activeCell="A1" sqref="A1:E1"/>
    </sheetView>
  </sheetViews>
  <sheetFormatPr defaultColWidth="9.00390625" defaultRowHeight="16.5" customHeight="1"/>
  <cols>
    <col min="1" max="1" width="26.00390625" style="0" bestFit="1" customWidth="1"/>
    <col min="2" max="2" width="19.125" style="0" customWidth="1"/>
    <col min="3" max="3" width="12.50390625" style="0" customWidth="1"/>
    <col min="4" max="4" width="19.125" style="0" customWidth="1"/>
    <col min="5" max="5" width="12.50390625" style="0" customWidth="1"/>
    <col min="6" max="7" width="19.125" style="0" customWidth="1"/>
    <col min="8" max="8" width="12.50390625" style="0" customWidth="1"/>
    <col min="9" max="9" width="20.50390625" style="0" customWidth="1"/>
    <col min="10" max="10" width="15.25390625" style="0" customWidth="1"/>
  </cols>
  <sheetData>
    <row r="1" spans="1:10" s="66" customFormat="1" ht="30">
      <c r="A1" s="84" t="s">
        <v>144</v>
      </c>
      <c r="B1" s="85"/>
      <c r="C1" s="85"/>
      <c r="D1" s="85"/>
      <c r="E1" s="85"/>
      <c r="F1" s="86" t="s">
        <v>145</v>
      </c>
      <c r="G1" s="87"/>
      <c r="H1" s="87"/>
      <c r="I1" s="87"/>
      <c r="J1" s="87"/>
    </row>
    <row r="2" spans="1:10" s="40" customFormat="1" ht="16.5">
      <c r="A2" s="88" t="s">
        <v>182</v>
      </c>
      <c r="B2" s="89"/>
      <c r="C2" s="89"/>
      <c r="D2" s="89"/>
      <c r="E2" s="89"/>
      <c r="F2" s="90" t="s">
        <v>183</v>
      </c>
      <c r="G2" s="91"/>
      <c r="H2" s="91"/>
      <c r="I2" s="91"/>
      <c r="J2" s="91"/>
    </row>
    <row r="3" spans="1:10" ht="16.5">
      <c r="A3" s="92" t="s">
        <v>0</v>
      </c>
      <c r="B3" s="92"/>
      <c r="C3" s="92"/>
      <c r="D3" s="92"/>
      <c r="E3" s="92"/>
      <c r="F3" s="92"/>
      <c r="G3" s="92"/>
      <c r="H3" s="92"/>
      <c r="I3" s="92"/>
      <c r="J3" s="92"/>
    </row>
    <row r="4" spans="1:10" ht="48" customHeight="1">
      <c r="A4" s="93" t="s">
        <v>146</v>
      </c>
      <c r="B4" s="94" t="s">
        <v>119</v>
      </c>
      <c r="C4" s="95" t="s">
        <v>80</v>
      </c>
      <c r="D4" s="94" t="s">
        <v>120</v>
      </c>
      <c r="E4" s="95" t="s">
        <v>80</v>
      </c>
      <c r="F4" s="93" t="s">
        <v>121</v>
      </c>
      <c r="G4" s="94" t="s">
        <v>79</v>
      </c>
      <c r="H4" s="95" t="s">
        <v>80</v>
      </c>
      <c r="I4" s="96" t="s">
        <v>184</v>
      </c>
      <c r="J4" s="95" t="s">
        <v>80</v>
      </c>
    </row>
    <row r="5" spans="1:10" s="53" customFormat="1" ht="18.75" customHeight="1">
      <c r="A5" s="97" t="s">
        <v>147</v>
      </c>
      <c r="B5" s="98">
        <v>1551598000</v>
      </c>
      <c r="C5" s="98">
        <v>100</v>
      </c>
      <c r="D5" s="98">
        <v>1793185609</v>
      </c>
      <c r="E5" s="99">
        <v>100</v>
      </c>
      <c r="F5" s="100">
        <v>0</v>
      </c>
      <c r="G5" s="98">
        <v>1793185609</v>
      </c>
      <c r="H5" s="98">
        <v>100</v>
      </c>
      <c r="I5" s="98">
        <v>241587609</v>
      </c>
      <c r="J5" s="101">
        <v>15.57</v>
      </c>
    </row>
    <row r="6" spans="1:10" ht="18.75" customHeight="1">
      <c r="A6" s="102" t="s">
        <v>148</v>
      </c>
      <c r="B6" s="103">
        <v>0</v>
      </c>
      <c r="C6" s="103">
        <v>0</v>
      </c>
      <c r="D6" s="103">
        <v>0</v>
      </c>
      <c r="E6" s="104">
        <v>0</v>
      </c>
      <c r="F6" s="105">
        <v>0</v>
      </c>
      <c r="G6" s="103">
        <v>0</v>
      </c>
      <c r="H6" s="103">
        <v>0</v>
      </c>
      <c r="I6" s="103">
        <v>0</v>
      </c>
      <c r="J6" s="106">
        <v>0</v>
      </c>
    </row>
    <row r="7" spans="1:10" ht="18.75" customHeight="1">
      <c r="A7" s="102" t="s">
        <v>149</v>
      </c>
      <c r="B7" s="103">
        <v>0</v>
      </c>
      <c r="C7" s="103">
        <v>0</v>
      </c>
      <c r="D7" s="103">
        <v>0</v>
      </c>
      <c r="E7" s="104">
        <v>0</v>
      </c>
      <c r="F7" s="105">
        <v>0</v>
      </c>
      <c r="G7" s="103">
        <v>0</v>
      </c>
      <c r="H7" s="103">
        <v>0</v>
      </c>
      <c r="I7" s="103">
        <v>0</v>
      </c>
      <c r="J7" s="106">
        <v>0</v>
      </c>
    </row>
    <row r="8" spans="1:10" ht="18.75" customHeight="1">
      <c r="A8" s="102" t="s">
        <v>150</v>
      </c>
      <c r="B8" s="103">
        <v>0</v>
      </c>
      <c r="C8" s="103">
        <v>0</v>
      </c>
      <c r="D8" s="103">
        <v>0</v>
      </c>
      <c r="E8" s="104">
        <v>0</v>
      </c>
      <c r="F8" s="105">
        <v>0</v>
      </c>
      <c r="G8" s="103">
        <v>0</v>
      </c>
      <c r="H8" s="103">
        <v>0</v>
      </c>
      <c r="I8" s="103">
        <v>0</v>
      </c>
      <c r="J8" s="106">
        <v>0</v>
      </c>
    </row>
    <row r="9" spans="1:10" ht="18.75" customHeight="1">
      <c r="A9" s="102" t="s">
        <v>151</v>
      </c>
      <c r="B9" s="103">
        <v>0</v>
      </c>
      <c r="C9" s="103">
        <v>0</v>
      </c>
      <c r="D9" s="103">
        <v>0</v>
      </c>
      <c r="E9" s="104">
        <v>0</v>
      </c>
      <c r="F9" s="105">
        <v>0</v>
      </c>
      <c r="G9" s="103">
        <v>0</v>
      </c>
      <c r="H9" s="103">
        <v>0</v>
      </c>
      <c r="I9" s="103">
        <v>0</v>
      </c>
      <c r="J9" s="106">
        <v>0</v>
      </c>
    </row>
    <row r="10" spans="1:10" ht="18.75" customHeight="1">
      <c r="A10" s="102" t="s">
        <v>152</v>
      </c>
      <c r="B10" s="103">
        <v>0</v>
      </c>
      <c r="C10" s="103">
        <v>0</v>
      </c>
      <c r="D10" s="103">
        <v>0</v>
      </c>
      <c r="E10" s="104">
        <v>0</v>
      </c>
      <c r="F10" s="105">
        <v>0</v>
      </c>
      <c r="G10" s="103">
        <v>0</v>
      </c>
      <c r="H10" s="103">
        <v>0</v>
      </c>
      <c r="I10" s="103">
        <v>0</v>
      </c>
      <c r="J10" s="106">
        <v>0</v>
      </c>
    </row>
    <row r="11" spans="1:10" ht="18.75" customHeight="1">
      <c r="A11" s="102" t="s">
        <v>153</v>
      </c>
      <c r="B11" s="103">
        <v>1405501000</v>
      </c>
      <c r="C11" s="103">
        <v>90.58</v>
      </c>
      <c r="D11" s="103">
        <v>1646673612</v>
      </c>
      <c r="E11" s="104">
        <v>91.83</v>
      </c>
      <c r="F11" s="105">
        <v>0</v>
      </c>
      <c r="G11" s="103">
        <v>1646673612</v>
      </c>
      <c r="H11" s="103">
        <v>91.83</v>
      </c>
      <c r="I11" s="103">
        <v>241172612</v>
      </c>
      <c r="J11" s="106">
        <v>17.16</v>
      </c>
    </row>
    <row r="12" spans="1:10" ht="18.75" customHeight="1">
      <c r="A12" s="102" t="s">
        <v>154</v>
      </c>
      <c r="B12" s="103">
        <v>0</v>
      </c>
      <c r="C12" s="103">
        <v>0</v>
      </c>
      <c r="D12" s="103">
        <v>0</v>
      </c>
      <c r="E12" s="104">
        <v>0</v>
      </c>
      <c r="F12" s="105">
        <v>0</v>
      </c>
      <c r="G12" s="103">
        <v>0</v>
      </c>
      <c r="H12" s="103">
        <v>0</v>
      </c>
      <c r="I12" s="103">
        <v>0</v>
      </c>
      <c r="J12" s="106">
        <v>0</v>
      </c>
    </row>
    <row r="13" spans="1:10" ht="18.75" customHeight="1">
      <c r="A13" s="102" t="s">
        <v>155</v>
      </c>
      <c r="B13" s="103">
        <v>0</v>
      </c>
      <c r="C13" s="103">
        <v>0</v>
      </c>
      <c r="D13" s="103">
        <v>0</v>
      </c>
      <c r="E13" s="104">
        <v>0</v>
      </c>
      <c r="F13" s="105">
        <v>0</v>
      </c>
      <c r="G13" s="103">
        <v>0</v>
      </c>
      <c r="H13" s="103">
        <v>0</v>
      </c>
      <c r="I13" s="103">
        <v>0</v>
      </c>
      <c r="J13" s="106">
        <v>0</v>
      </c>
    </row>
    <row r="14" spans="1:10" ht="18.75" customHeight="1">
      <c r="A14" s="102" t="s">
        <v>156</v>
      </c>
      <c r="B14" s="103">
        <v>146097000</v>
      </c>
      <c r="C14" s="103">
        <v>9.42</v>
      </c>
      <c r="D14" s="103">
        <v>146511997</v>
      </c>
      <c r="E14" s="104">
        <v>8.17</v>
      </c>
      <c r="F14" s="105">
        <v>0</v>
      </c>
      <c r="G14" s="103">
        <v>146511997</v>
      </c>
      <c r="H14" s="103">
        <v>8.17</v>
      </c>
      <c r="I14" s="103">
        <v>414997</v>
      </c>
      <c r="J14" s="106">
        <v>0.28</v>
      </c>
    </row>
    <row r="15" spans="1:10" s="53" customFormat="1" ht="18.75" customHeight="1">
      <c r="A15" s="107" t="s">
        <v>157</v>
      </c>
      <c r="B15" s="108">
        <v>1527643000</v>
      </c>
      <c r="C15" s="108">
        <v>98.46</v>
      </c>
      <c r="D15" s="108">
        <v>1757823717</v>
      </c>
      <c r="E15" s="109">
        <v>98.03</v>
      </c>
      <c r="F15" s="110">
        <v>0</v>
      </c>
      <c r="G15" s="108">
        <v>1757823717</v>
      </c>
      <c r="H15" s="108">
        <v>98.03</v>
      </c>
      <c r="I15" s="108">
        <v>230180717</v>
      </c>
      <c r="J15" s="111">
        <v>15.07</v>
      </c>
    </row>
    <row r="16" spans="1:10" ht="18.75" customHeight="1">
      <c r="A16" s="102" t="s">
        <v>158</v>
      </c>
      <c r="B16" s="103">
        <v>0</v>
      </c>
      <c r="C16" s="103">
        <v>0</v>
      </c>
      <c r="D16" s="103">
        <v>0</v>
      </c>
      <c r="E16" s="104">
        <v>0</v>
      </c>
      <c r="F16" s="105">
        <v>0</v>
      </c>
      <c r="G16" s="103">
        <v>0</v>
      </c>
      <c r="H16" s="103">
        <v>0</v>
      </c>
      <c r="I16" s="103">
        <v>0</v>
      </c>
      <c r="J16" s="106">
        <v>0</v>
      </c>
    </row>
    <row r="17" spans="1:10" ht="18.75" customHeight="1">
      <c r="A17" s="102" t="s">
        <v>159</v>
      </c>
      <c r="B17" s="103">
        <v>0</v>
      </c>
      <c r="C17" s="103">
        <v>0</v>
      </c>
      <c r="D17" s="103">
        <v>0</v>
      </c>
      <c r="E17" s="104">
        <v>0</v>
      </c>
      <c r="F17" s="105">
        <v>0</v>
      </c>
      <c r="G17" s="103">
        <v>0</v>
      </c>
      <c r="H17" s="103">
        <v>0</v>
      </c>
      <c r="I17" s="103">
        <v>0</v>
      </c>
      <c r="J17" s="106">
        <v>0</v>
      </c>
    </row>
    <row r="18" spans="1:10" ht="18.75" customHeight="1">
      <c r="A18" s="102" t="s">
        <v>160</v>
      </c>
      <c r="B18" s="103">
        <v>138758000</v>
      </c>
      <c r="C18" s="103">
        <v>8.94</v>
      </c>
      <c r="D18" s="103">
        <v>151497889</v>
      </c>
      <c r="E18" s="104">
        <v>8.45</v>
      </c>
      <c r="F18" s="105">
        <v>0</v>
      </c>
      <c r="G18" s="103">
        <v>151497889</v>
      </c>
      <c r="H18" s="103">
        <v>8.45</v>
      </c>
      <c r="I18" s="103">
        <v>12739889</v>
      </c>
      <c r="J18" s="106">
        <v>9.18</v>
      </c>
    </row>
    <row r="19" spans="1:10" ht="18.75" customHeight="1">
      <c r="A19" s="102" t="s">
        <v>161</v>
      </c>
      <c r="B19" s="103">
        <v>0</v>
      </c>
      <c r="C19" s="103">
        <v>0</v>
      </c>
      <c r="D19" s="103">
        <v>0</v>
      </c>
      <c r="E19" s="104">
        <v>0</v>
      </c>
      <c r="F19" s="105">
        <v>0</v>
      </c>
      <c r="G19" s="103">
        <v>0</v>
      </c>
      <c r="H19" s="103">
        <v>0</v>
      </c>
      <c r="I19" s="103">
        <v>0</v>
      </c>
      <c r="J19" s="106">
        <v>0</v>
      </c>
    </row>
    <row r="20" spans="1:10" ht="18.75" customHeight="1">
      <c r="A20" s="102" t="s">
        <v>162</v>
      </c>
      <c r="B20" s="103">
        <v>0</v>
      </c>
      <c r="C20" s="103">
        <v>0</v>
      </c>
      <c r="D20" s="103">
        <v>0</v>
      </c>
      <c r="E20" s="104">
        <v>0</v>
      </c>
      <c r="F20" s="105">
        <v>0</v>
      </c>
      <c r="G20" s="103">
        <v>0</v>
      </c>
      <c r="H20" s="103">
        <v>0</v>
      </c>
      <c r="I20" s="103">
        <v>0</v>
      </c>
      <c r="J20" s="106">
        <v>0</v>
      </c>
    </row>
    <row r="21" spans="1:10" ht="18.75" customHeight="1">
      <c r="A21" s="102" t="s">
        <v>163</v>
      </c>
      <c r="B21" s="103">
        <v>1306290000</v>
      </c>
      <c r="C21" s="103">
        <v>84.19</v>
      </c>
      <c r="D21" s="103">
        <v>1511720928</v>
      </c>
      <c r="E21" s="104">
        <v>84.3</v>
      </c>
      <c r="F21" s="105">
        <v>0</v>
      </c>
      <c r="G21" s="103">
        <v>1511720928</v>
      </c>
      <c r="H21" s="103">
        <v>84.3</v>
      </c>
      <c r="I21" s="103">
        <v>205430928</v>
      </c>
      <c r="J21" s="106">
        <v>15.73</v>
      </c>
    </row>
    <row r="22" spans="1:10" ht="18.75" customHeight="1">
      <c r="A22" s="102" t="s">
        <v>164</v>
      </c>
      <c r="B22" s="103">
        <v>0</v>
      </c>
      <c r="C22" s="103">
        <v>0</v>
      </c>
      <c r="D22" s="103">
        <v>0</v>
      </c>
      <c r="E22" s="104">
        <v>0</v>
      </c>
      <c r="F22" s="105">
        <v>0</v>
      </c>
      <c r="G22" s="103">
        <v>0</v>
      </c>
      <c r="H22" s="103">
        <v>0</v>
      </c>
      <c r="I22" s="103">
        <v>0</v>
      </c>
      <c r="J22" s="106">
        <v>0</v>
      </c>
    </row>
    <row r="23" spans="1:10" ht="18.75" customHeight="1">
      <c r="A23" s="102" t="s">
        <v>165</v>
      </c>
      <c r="B23" s="103">
        <v>0</v>
      </c>
      <c r="C23" s="103">
        <v>0</v>
      </c>
      <c r="D23" s="103">
        <v>0</v>
      </c>
      <c r="E23" s="104">
        <v>0</v>
      </c>
      <c r="F23" s="105">
        <v>0</v>
      </c>
      <c r="G23" s="103">
        <v>0</v>
      </c>
      <c r="H23" s="103">
        <v>0</v>
      </c>
      <c r="I23" s="103">
        <v>0</v>
      </c>
      <c r="J23" s="106">
        <v>0</v>
      </c>
    </row>
    <row r="24" spans="1:10" ht="18.75" customHeight="1">
      <c r="A24" s="102" t="s">
        <v>166</v>
      </c>
      <c r="B24" s="103">
        <v>0</v>
      </c>
      <c r="C24" s="103">
        <v>0</v>
      </c>
      <c r="D24" s="103">
        <v>0</v>
      </c>
      <c r="E24" s="104">
        <v>0</v>
      </c>
      <c r="F24" s="105">
        <v>0</v>
      </c>
      <c r="G24" s="103">
        <v>0</v>
      </c>
      <c r="H24" s="103">
        <v>0</v>
      </c>
      <c r="I24" s="103">
        <v>0</v>
      </c>
      <c r="J24" s="106">
        <v>0</v>
      </c>
    </row>
    <row r="25" spans="1:10" ht="18.75" customHeight="1">
      <c r="A25" s="102" t="s">
        <v>167</v>
      </c>
      <c r="B25" s="103">
        <v>82581000</v>
      </c>
      <c r="C25" s="103">
        <v>5.32</v>
      </c>
      <c r="D25" s="103">
        <v>94591152</v>
      </c>
      <c r="E25" s="104">
        <v>5.28</v>
      </c>
      <c r="F25" s="105">
        <v>0</v>
      </c>
      <c r="G25" s="103">
        <v>94591152</v>
      </c>
      <c r="H25" s="103">
        <v>5.28</v>
      </c>
      <c r="I25" s="103">
        <v>12010152</v>
      </c>
      <c r="J25" s="106">
        <v>14.54</v>
      </c>
    </row>
    <row r="26" spans="1:10" ht="18.75" customHeight="1">
      <c r="A26" s="102" t="s">
        <v>168</v>
      </c>
      <c r="B26" s="103">
        <v>0</v>
      </c>
      <c r="C26" s="103">
        <v>0</v>
      </c>
      <c r="D26" s="103">
        <v>0</v>
      </c>
      <c r="E26" s="104">
        <v>0</v>
      </c>
      <c r="F26" s="105">
        <v>0</v>
      </c>
      <c r="G26" s="103">
        <v>0</v>
      </c>
      <c r="H26" s="103">
        <v>0</v>
      </c>
      <c r="I26" s="103">
        <v>0</v>
      </c>
      <c r="J26" s="106">
        <v>0</v>
      </c>
    </row>
    <row r="27" spans="1:10" ht="18.75" customHeight="1">
      <c r="A27" s="102" t="s">
        <v>169</v>
      </c>
      <c r="B27" s="103">
        <v>14000</v>
      </c>
      <c r="C27" s="103">
        <v>0</v>
      </c>
      <c r="D27" s="103">
        <v>13748</v>
      </c>
      <c r="E27" s="104">
        <v>0</v>
      </c>
      <c r="F27" s="105">
        <v>0</v>
      </c>
      <c r="G27" s="103">
        <v>13748</v>
      </c>
      <c r="H27" s="103">
        <v>0</v>
      </c>
      <c r="I27" s="103">
        <v>-252</v>
      </c>
      <c r="J27" s="106">
        <v>1.8</v>
      </c>
    </row>
    <row r="28" spans="1:10" s="53" customFormat="1" ht="18.75" customHeight="1">
      <c r="A28" s="107" t="s">
        <v>170</v>
      </c>
      <c r="B28" s="108">
        <v>23955000</v>
      </c>
      <c r="C28" s="108">
        <v>1.54</v>
      </c>
      <c r="D28" s="108">
        <v>35361892</v>
      </c>
      <c r="E28" s="109">
        <v>1.97</v>
      </c>
      <c r="F28" s="110">
        <v>0</v>
      </c>
      <c r="G28" s="108">
        <v>35361892</v>
      </c>
      <c r="H28" s="108">
        <v>1.97</v>
      </c>
      <c r="I28" s="108">
        <v>11406892</v>
      </c>
      <c r="J28" s="111">
        <v>47.62</v>
      </c>
    </row>
    <row r="29" spans="1:10" s="53" customFormat="1" ht="18.75" customHeight="1">
      <c r="A29" s="107" t="s">
        <v>171</v>
      </c>
      <c r="B29" s="108">
        <v>15372000</v>
      </c>
      <c r="C29" s="108">
        <v>0.99</v>
      </c>
      <c r="D29" s="108">
        <v>19735536</v>
      </c>
      <c r="E29" s="109">
        <v>1.1</v>
      </c>
      <c r="F29" s="110">
        <v>0</v>
      </c>
      <c r="G29" s="108">
        <v>19735536</v>
      </c>
      <c r="H29" s="108">
        <v>1.1</v>
      </c>
      <c r="I29" s="108">
        <v>4363536</v>
      </c>
      <c r="J29" s="111">
        <v>28.39</v>
      </c>
    </row>
    <row r="30" spans="1:10" ht="18.75" customHeight="1">
      <c r="A30" s="102" t="s">
        <v>172</v>
      </c>
      <c r="B30" s="103">
        <v>1687000</v>
      </c>
      <c r="C30" s="103">
        <v>0.11</v>
      </c>
      <c r="D30" s="103">
        <v>2690697</v>
      </c>
      <c r="E30" s="104">
        <v>0.15</v>
      </c>
      <c r="F30" s="105">
        <v>0</v>
      </c>
      <c r="G30" s="103">
        <v>2690697</v>
      </c>
      <c r="H30" s="103">
        <v>0.15</v>
      </c>
      <c r="I30" s="103">
        <v>1003697</v>
      </c>
      <c r="J30" s="106">
        <v>59.5</v>
      </c>
    </row>
    <row r="31" spans="1:10" ht="18.75" customHeight="1">
      <c r="A31" s="102" t="s">
        <v>173</v>
      </c>
      <c r="B31" s="103">
        <v>13685000</v>
      </c>
      <c r="C31" s="103">
        <v>0.88</v>
      </c>
      <c r="D31" s="103">
        <v>17044839</v>
      </c>
      <c r="E31" s="104">
        <v>0.95</v>
      </c>
      <c r="F31" s="105">
        <v>0</v>
      </c>
      <c r="G31" s="103">
        <v>17044839</v>
      </c>
      <c r="H31" s="103">
        <v>0.95</v>
      </c>
      <c r="I31" s="103">
        <v>3359839</v>
      </c>
      <c r="J31" s="106">
        <v>24.55</v>
      </c>
    </row>
    <row r="32" spans="1:10" s="53" customFormat="1" ht="18.75" customHeight="1">
      <c r="A32" s="107" t="s">
        <v>174</v>
      </c>
      <c r="B32" s="108">
        <v>11000000</v>
      </c>
      <c r="C32" s="108">
        <v>0.71</v>
      </c>
      <c r="D32" s="108">
        <v>7496117</v>
      </c>
      <c r="E32" s="109">
        <v>0.42</v>
      </c>
      <c r="F32" s="110">
        <v>0</v>
      </c>
      <c r="G32" s="108">
        <v>7496117</v>
      </c>
      <c r="H32" s="108">
        <v>0.42</v>
      </c>
      <c r="I32" s="108">
        <v>-3503883</v>
      </c>
      <c r="J32" s="111">
        <v>31.85</v>
      </c>
    </row>
    <row r="33" spans="1:10" ht="18.75" customHeight="1">
      <c r="A33" s="102" t="s">
        <v>175</v>
      </c>
      <c r="B33" s="103">
        <v>0</v>
      </c>
      <c r="C33" s="103">
        <v>0</v>
      </c>
      <c r="D33" s="103">
        <v>0</v>
      </c>
      <c r="E33" s="104">
        <v>0</v>
      </c>
      <c r="F33" s="105">
        <v>0</v>
      </c>
      <c r="G33" s="103">
        <v>0</v>
      </c>
      <c r="H33" s="103">
        <v>0</v>
      </c>
      <c r="I33" s="103">
        <v>0</v>
      </c>
      <c r="J33" s="106">
        <v>0</v>
      </c>
    </row>
    <row r="34" spans="1:10" ht="18.75" customHeight="1">
      <c r="A34" s="102" t="s">
        <v>176</v>
      </c>
      <c r="B34" s="103">
        <v>11000000</v>
      </c>
      <c r="C34" s="103">
        <v>0.71</v>
      </c>
      <c r="D34" s="103">
        <v>7496117</v>
      </c>
      <c r="E34" s="104">
        <v>0.42</v>
      </c>
      <c r="F34" s="105">
        <v>0</v>
      </c>
      <c r="G34" s="103">
        <v>7496117</v>
      </c>
      <c r="H34" s="103">
        <v>0.42</v>
      </c>
      <c r="I34" s="103">
        <v>-3503883</v>
      </c>
      <c r="J34" s="106">
        <v>31.85</v>
      </c>
    </row>
    <row r="35" spans="1:10" s="53" customFormat="1" ht="18.75" customHeight="1">
      <c r="A35" s="107" t="s">
        <v>177</v>
      </c>
      <c r="B35" s="108">
        <v>4372000</v>
      </c>
      <c r="C35" s="108">
        <v>0.28</v>
      </c>
      <c r="D35" s="108">
        <v>12239419</v>
      </c>
      <c r="E35" s="109">
        <v>0.68</v>
      </c>
      <c r="F35" s="110">
        <v>0</v>
      </c>
      <c r="G35" s="108">
        <v>12239419</v>
      </c>
      <c r="H35" s="108">
        <v>0.68</v>
      </c>
      <c r="I35" s="108">
        <v>7867419</v>
      </c>
      <c r="J35" s="111">
        <v>179.95</v>
      </c>
    </row>
    <row r="36" spans="1:10" s="53" customFormat="1" ht="18.75" customHeight="1">
      <c r="A36" s="107" t="s">
        <v>178</v>
      </c>
      <c r="B36" s="108">
        <v>0</v>
      </c>
      <c r="C36" s="108">
        <v>0</v>
      </c>
      <c r="D36" s="108">
        <v>0</v>
      </c>
      <c r="E36" s="109">
        <v>0</v>
      </c>
      <c r="F36" s="110">
        <v>0</v>
      </c>
      <c r="G36" s="108">
        <v>0</v>
      </c>
      <c r="H36" s="108">
        <v>0</v>
      </c>
      <c r="I36" s="108">
        <v>0</v>
      </c>
      <c r="J36" s="111">
        <v>0</v>
      </c>
    </row>
    <row r="37" spans="1:10" s="53" customFormat="1" ht="18.75" customHeight="1">
      <c r="A37" s="107" t="s">
        <v>179</v>
      </c>
      <c r="B37" s="108">
        <v>0</v>
      </c>
      <c r="C37" s="108">
        <v>0</v>
      </c>
      <c r="D37" s="108">
        <v>0</v>
      </c>
      <c r="E37" s="109">
        <v>0</v>
      </c>
      <c r="F37" s="110">
        <v>0</v>
      </c>
      <c r="G37" s="108">
        <v>0</v>
      </c>
      <c r="H37" s="108">
        <v>0</v>
      </c>
      <c r="I37" s="108">
        <v>0</v>
      </c>
      <c r="J37" s="111">
        <v>0</v>
      </c>
    </row>
    <row r="38" spans="1:10" s="53" customFormat="1" ht="18.75" customHeight="1">
      <c r="A38" s="112" t="s">
        <v>180</v>
      </c>
      <c r="B38" s="113">
        <v>28327000</v>
      </c>
      <c r="C38" s="113">
        <v>1.83</v>
      </c>
      <c r="D38" s="113">
        <v>47601311</v>
      </c>
      <c r="E38" s="114">
        <v>2.65</v>
      </c>
      <c r="F38" s="115">
        <v>0</v>
      </c>
      <c r="G38" s="113">
        <v>47601311</v>
      </c>
      <c r="H38" s="113">
        <v>2.65</v>
      </c>
      <c r="I38" s="113">
        <v>19274311</v>
      </c>
      <c r="J38" s="116">
        <v>68.04</v>
      </c>
    </row>
    <row r="39" ht="16.5"/>
  </sheetData>
  <mergeCells count="5">
    <mergeCell ref="A3:J3"/>
    <mergeCell ref="A1:E1"/>
    <mergeCell ref="F1:J1"/>
    <mergeCell ref="A2:E2"/>
    <mergeCell ref="F2:J2"/>
  </mergeCells>
  <printOptions horizontalCentered="1"/>
  <pageMargins left="0.3937007874015748" right="0.3937007874015748" top="0.5905511811023623" bottom="0.3937007874015748" header="0.5118110236220472" footer="0.5118110236220472"/>
  <pageSetup firstPageNumber="1" useFirstPageNumber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5"/>
  <sheetViews>
    <sheetView workbookViewId="0" topLeftCell="A1">
      <selection activeCell="H1" sqref="H1"/>
    </sheetView>
  </sheetViews>
  <sheetFormatPr defaultColWidth="9.00390625" defaultRowHeight="16.5" customHeight="1"/>
  <cols>
    <col min="1" max="1" width="16.75390625" style="0" customWidth="1"/>
    <col min="2" max="3" width="14.375" style="0" customWidth="1"/>
    <col min="4" max="4" width="12.25390625" style="0" customWidth="1"/>
    <col min="5" max="6" width="14.375" style="0" customWidth="1"/>
    <col min="7" max="7" width="8.625" style="0" customWidth="1"/>
  </cols>
  <sheetData>
    <row r="1" spans="1:7" s="66" customFormat="1" ht="30">
      <c r="A1" s="65" t="s">
        <v>118</v>
      </c>
      <c r="B1" s="65"/>
      <c r="C1" s="65"/>
      <c r="D1" s="65"/>
      <c r="E1" s="65"/>
      <c r="F1" s="65"/>
      <c r="G1" s="65"/>
    </row>
    <row r="2" spans="1:7" s="40" customFormat="1" ht="18.75" customHeight="1">
      <c r="A2" s="67" t="s">
        <v>142</v>
      </c>
      <c r="B2" s="68"/>
      <c r="C2" s="68"/>
      <c r="D2" s="68"/>
      <c r="E2" s="68"/>
      <c r="F2" s="68"/>
      <c r="G2" s="68"/>
    </row>
    <row r="3" spans="1:7" ht="18" customHeight="1">
      <c r="A3" s="69" t="s">
        <v>0</v>
      </c>
      <c r="B3" s="69"/>
      <c r="C3" s="69"/>
      <c r="D3" s="69"/>
      <c r="E3" s="69"/>
      <c r="F3" s="69"/>
      <c r="G3" s="69"/>
    </row>
    <row r="4" spans="1:7" ht="42.75" customHeight="1">
      <c r="A4" s="70" t="s">
        <v>111</v>
      </c>
      <c r="B4" s="71" t="s">
        <v>119</v>
      </c>
      <c r="C4" s="71" t="s">
        <v>120</v>
      </c>
      <c r="D4" s="71" t="s">
        <v>121</v>
      </c>
      <c r="E4" s="71" t="s">
        <v>79</v>
      </c>
      <c r="F4" s="72" t="s">
        <v>143</v>
      </c>
      <c r="G4" s="73" t="s">
        <v>80</v>
      </c>
    </row>
    <row r="5" spans="1:7" s="53" customFormat="1" ht="33" customHeight="1">
      <c r="A5" s="74" t="s">
        <v>122</v>
      </c>
      <c r="B5" s="75">
        <v>181223000</v>
      </c>
      <c r="C5" s="75">
        <v>197044147.59</v>
      </c>
      <c r="D5" s="75">
        <v>0</v>
      </c>
      <c r="E5" s="75">
        <v>197044147.59</v>
      </c>
      <c r="F5" s="75">
        <v>15821147.59</v>
      </c>
      <c r="G5" s="76">
        <v>8.73</v>
      </c>
    </row>
    <row r="6" spans="1:7" ht="33" customHeight="1">
      <c r="A6" s="77" t="s">
        <v>123</v>
      </c>
      <c r="B6" s="78">
        <v>28327000</v>
      </c>
      <c r="C6" s="78">
        <v>47601311</v>
      </c>
      <c r="D6" s="78">
        <v>0</v>
      </c>
      <c r="E6" s="78">
        <v>47601311</v>
      </c>
      <c r="F6" s="78">
        <v>19274311</v>
      </c>
      <c r="G6" s="79">
        <v>68.04</v>
      </c>
    </row>
    <row r="7" spans="1:7" ht="33" customHeight="1">
      <c r="A7" s="77" t="s">
        <v>124</v>
      </c>
      <c r="B7" s="78">
        <v>152896000</v>
      </c>
      <c r="C7" s="78">
        <v>149442836.59</v>
      </c>
      <c r="D7" s="78">
        <v>0</v>
      </c>
      <c r="E7" s="78">
        <v>149442836.59</v>
      </c>
      <c r="F7" s="78">
        <v>-3453163.41</v>
      </c>
      <c r="G7" s="79">
        <v>2.26</v>
      </c>
    </row>
    <row r="8" spans="1:7" ht="33" customHeight="1">
      <c r="A8" s="77" t="s">
        <v>125</v>
      </c>
      <c r="B8" s="78">
        <v>0</v>
      </c>
      <c r="C8" s="78">
        <v>0</v>
      </c>
      <c r="D8" s="78">
        <v>0</v>
      </c>
      <c r="E8" s="78">
        <v>0</v>
      </c>
      <c r="F8" s="78">
        <v>0</v>
      </c>
      <c r="G8" s="79">
        <v>0</v>
      </c>
    </row>
    <row r="9" spans="1:7" s="53" customFormat="1" ht="33" customHeight="1">
      <c r="A9" s="74" t="s">
        <v>126</v>
      </c>
      <c r="B9" s="75">
        <v>50000000</v>
      </c>
      <c r="C9" s="75">
        <v>50000000</v>
      </c>
      <c r="D9" s="75">
        <v>0</v>
      </c>
      <c r="E9" s="75">
        <v>50000000</v>
      </c>
      <c r="F9" s="75">
        <v>0</v>
      </c>
      <c r="G9" s="76">
        <v>0</v>
      </c>
    </row>
    <row r="10" spans="1:7" ht="33" customHeight="1">
      <c r="A10" s="77" t="s">
        <v>127</v>
      </c>
      <c r="B10" s="78">
        <v>0</v>
      </c>
      <c r="C10" s="78">
        <v>0</v>
      </c>
      <c r="D10" s="78">
        <v>0</v>
      </c>
      <c r="E10" s="78">
        <v>0</v>
      </c>
      <c r="F10" s="78">
        <v>0</v>
      </c>
      <c r="G10" s="79">
        <v>0</v>
      </c>
    </row>
    <row r="11" spans="1:7" ht="33" customHeight="1">
      <c r="A11" s="77" t="s">
        <v>128</v>
      </c>
      <c r="B11" s="78">
        <v>0</v>
      </c>
      <c r="C11" s="78">
        <v>0</v>
      </c>
      <c r="D11" s="78">
        <v>0</v>
      </c>
      <c r="E11" s="78">
        <v>0</v>
      </c>
      <c r="F11" s="78">
        <v>0</v>
      </c>
      <c r="G11" s="79">
        <v>0</v>
      </c>
    </row>
    <row r="12" spans="1:7" ht="33" customHeight="1">
      <c r="A12" s="77" t="s">
        <v>129</v>
      </c>
      <c r="B12" s="78">
        <v>50000000</v>
      </c>
      <c r="C12" s="78">
        <v>50000000</v>
      </c>
      <c r="D12" s="78">
        <v>0</v>
      </c>
      <c r="E12" s="78">
        <v>50000000</v>
      </c>
      <c r="F12" s="78">
        <v>0</v>
      </c>
      <c r="G12" s="79">
        <v>0</v>
      </c>
    </row>
    <row r="13" spans="1:7" ht="33" customHeight="1">
      <c r="A13" s="77" t="s">
        <v>130</v>
      </c>
      <c r="B13" s="78">
        <v>0</v>
      </c>
      <c r="C13" s="78">
        <v>0</v>
      </c>
      <c r="D13" s="78">
        <v>0</v>
      </c>
      <c r="E13" s="78">
        <v>0</v>
      </c>
      <c r="F13" s="78">
        <v>0</v>
      </c>
      <c r="G13" s="79">
        <v>0</v>
      </c>
    </row>
    <row r="14" spans="1:7" ht="33" customHeight="1">
      <c r="A14" s="77" t="s">
        <v>131</v>
      </c>
      <c r="B14" s="78">
        <v>0</v>
      </c>
      <c r="C14" s="78">
        <v>0</v>
      </c>
      <c r="D14" s="78">
        <v>0</v>
      </c>
      <c r="E14" s="78">
        <v>0</v>
      </c>
      <c r="F14" s="78">
        <v>0</v>
      </c>
      <c r="G14" s="79">
        <v>0</v>
      </c>
    </row>
    <row r="15" spans="1:7" s="53" customFormat="1" ht="33" customHeight="1">
      <c r="A15" s="74" t="s">
        <v>132</v>
      </c>
      <c r="B15" s="75">
        <v>131223000</v>
      </c>
      <c r="C15" s="75">
        <v>147044147.59</v>
      </c>
      <c r="D15" s="75">
        <v>0</v>
      </c>
      <c r="E15" s="75">
        <v>147044147.59</v>
      </c>
      <c r="F15" s="75">
        <v>15821147.59</v>
      </c>
      <c r="G15" s="76">
        <v>12.06</v>
      </c>
    </row>
    <row r="16" spans="1:7" s="53" customFormat="1" ht="33" customHeight="1">
      <c r="A16" s="74" t="s">
        <v>133</v>
      </c>
      <c r="B16" s="75">
        <v>0</v>
      </c>
      <c r="C16" s="75">
        <v>0</v>
      </c>
      <c r="D16" s="75">
        <v>0</v>
      </c>
      <c r="E16" s="75">
        <v>0</v>
      </c>
      <c r="F16" s="75">
        <v>0</v>
      </c>
      <c r="G16" s="76">
        <v>0</v>
      </c>
    </row>
    <row r="17" spans="1:7" ht="33" customHeight="1">
      <c r="A17" s="77" t="s">
        <v>134</v>
      </c>
      <c r="B17" s="78">
        <v>0</v>
      </c>
      <c r="C17" s="78">
        <v>0</v>
      </c>
      <c r="D17" s="78">
        <v>0</v>
      </c>
      <c r="E17" s="78">
        <v>0</v>
      </c>
      <c r="F17" s="78">
        <v>0</v>
      </c>
      <c r="G17" s="79">
        <v>0</v>
      </c>
    </row>
    <row r="18" spans="1:7" ht="33" customHeight="1">
      <c r="A18" s="77" t="s">
        <v>135</v>
      </c>
      <c r="B18" s="78">
        <v>0</v>
      </c>
      <c r="C18" s="78">
        <v>0</v>
      </c>
      <c r="D18" s="78">
        <v>0</v>
      </c>
      <c r="E18" s="78">
        <v>0</v>
      </c>
      <c r="F18" s="78">
        <v>0</v>
      </c>
      <c r="G18" s="79">
        <v>0</v>
      </c>
    </row>
    <row r="19" spans="1:7" s="53" customFormat="1" ht="33" customHeight="1">
      <c r="A19" s="74" t="s">
        <v>136</v>
      </c>
      <c r="B19" s="75">
        <v>0</v>
      </c>
      <c r="C19" s="75">
        <v>0</v>
      </c>
      <c r="D19" s="75">
        <v>0</v>
      </c>
      <c r="E19" s="75">
        <v>0</v>
      </c>
      <c r="F19" s="75">
        <v>0</v>
      </c>
      <c r="G19" s="76">
        <v>0</v>
      </c>
    </row>
    <row r="20" spans="1:7" ht="33" customHeight="1">
      <c r="A20" s="77" t="s">
        <v>137</v>
      </c>
      <c r="B20" s="78">
        <v>0</v>
      </c>
      <c r="C20" s="78">
        <v>0</v>
      </c>
      <c r="D20" s="78">
        <v>0</v>
      </c>
      <c r="E20" s="78">
        <v>0</v>
      </c>
      <c r="F20" s="78">
        <v>0</v>
      </c>
      <c r="G20" s="79">
        <v>0</v>
      </c>
    </row>
    <row r="21" spans="1:7" ht="33" customHeight="1">
      <c r="A21" s="77" t="s">
        <v>138</v>
      </c>
      <c r="B21" s="78">
        <v>0</v>
      </c>
      <c r="C21" s="78">
        <v>0</v>
      </c>
      <c r="D21" s="78">
        <v>0</v>
      </c>
      <c r="E21" s="78">
        <v>0</v>
      </c>
      <c r="F21" s="78">
        <v>0</v>
      </c>
      <c r="G21" s="79">
        <v>0</v>
      </c>
    </row>
    <row r="22" spans="1:7" ht="33" customHeight="1">
      <c r="A22" s="77" t="s">
        <v>139</v>
      </c>
      <c r="B22" s="78">
        <v>0</v>
      </c>
      <c r="C22" s="78">
        <v>0</v>
      </c>
      <c r="D22" s="78">
        <v>0</v>
      </c>
      <c r="E22" s="78">
        <v>0</v>
      </c>
      <c r="F22" s="78">
        <v>0</v>
      </c>
      <c r="G22" s="79">
        <v>0</v>
      </c>
    </row>
    <row r="23" spans="1:7" ht="33" customHeight="1">
      <c r="A23" s="77" t="s">
        <v>140</v>
      </c>
      <c r="B23" s="78">
        <v>0</v>
      </c>
      <c r="C23" s="78">
        <v>0</v>
      </c>
      <c r="D23" s="78">
        <v>0</v>
      </c>
      <c r="E23" s="78">
        <v>0</v>
      </c>
      <c r="F23" s="78">
        <v>0</v>
      </c>
      <c r="G23" s="79">
        <v>0</v>
      </c>
    </row>
    <row r="24" spans="1:7" s="53" customFormat="1" ht="33" customHeight="1">
      <c r="A24" s="80" t="s">
        <v>141</v>
      </c>
      <c r="B24" s="81">
        <v>0</v>
      </c>
      <c r="C24" s="81">
        <v>0</v>
      </c>
      <c r="D24" s="81">
        <v>0</v>
      </c>
      <c r="E24" s="81">
        <v>0</v>
      </c>
      <c r="F24" s="81">
        <v>0</v>
      </c>
      <c r="G24" s="82">
        <v>0</v>
      </c>
    </row>
    <row r="25" spans="1:7" ht="32.25" customHeight="1">
      <c r="A25" s="83"/>
      <c r="B25" s="83"/>
      <c r="C25" s="83"/>
      <c r="D25" s="83"/>
      <c r="E25" s="83"/>
      <c r="F25" s="83"/>
      <c r="G25" s="83"/>
    </row>
  </sheetData>
  <mergeCells count="4">
    <mergeCell ref="A3:G3"/>
    <mergeCell ref="A1:G1"/>
    <mergeCell ref="A2:G2"/>
    <mergeCell ref="A25:G25"/>
  </mergeCells>
  <printOptions horizontalCentered="1"/>
  <pageMargins left="0.3937007874015748" right="0.3937007874015748" top="0.5905511811023623" bottom="0.3937007874015748" header="0.5118110236220472" footer="0.5118110236220472"/>
  <pageSetup firstPageNumber="1" useFirstPageNumber="1"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7"/>
  <sheetViews>
    <sheetView workbookViewId="0" topLeftCell="A1">
      <selection activeCell="A38" sqref="A38"/>
    </sheetView>
  </sheetViews>
  <sheetFormatPr defaultColWidth="9.00390625" defaultRowHeight="16.5" customHeight="1"/>
  <cols>
    <col min="1" max="1" width="34.50390625" style="0" customWidth="1"/>
    <col min="2" max="4" width="15.50390625" style="0" customWidth="1"/>
    <col min="5" max="5" width="9.50390625" style="0" customWidth="1"/>
  </cols>
  <sheetData>
    <row r="1" spans="1:5" s="37" customFormat="1" ht="30">
      <c r="A1" s="36" t="s">
        <v>110</v>
      </c>
      <c r="B1" s="36"/>
      <c r="C1" s="36"/>
      <c r="D1" s="36"/>
      <c r="E1" s="36"/>
    </row>
    <row r="2" spans="1:5" s="40" customFormat="1" ht="24.75" customHeight="1">
      <c r="A2" s="38" t="s">
        <v>78</v>
      </c>
      <c r="B2" s="39"/>
      <c r="C2" s="39"/>
      <c r="D2" s="39"/>
      <c r="E2" s="39"/>
    </row>
    <row r="3" spans="1:5" ht="17.25" customHeight="1">
      <c r="A3" s="41" t="s">
        <v>0</v>
      </c>
      <c r="B3" s="41"/>
      <c r="C3" s="41"/>
      <c r="D3" s="41"/>
      <c r="E3" s="41"/>
    </row>
    <row r="4" spans="1:5" ht="19.5" customHeight="1">
      <c r="A4" s="42" t="s">
        <v>111</v>
      </c>
      <c r="B4" s="43" t="s">
        <v>112</v>
      </c>
      <c r="C4" s="43" t="s">
        <v>79</v>
      </c>
      <c r="D4" s="44" t="s">
        <v>113</v>
      </c>
      <c r="E4" s="45"/>
    </row>
    <row r="5" spans="1:5" ht="19.5" customHeight="1">
      <c r="A5" s="46"/>
      <c r="B5" s="47"/>
      <c r="C5" s="47"/>
      <c r="D5" s="48" t="s">
        <v>114</v>
      </c>
      <c r="E5" s="49" t="s">
        <v>80</v>
      </c>
    </row>
    <row r="6" spans="1:5" s="53" customFormat="1" ht="20.25" customHeight="1">
      <c r="A6" s="50" t="s">
        <v>81</v>
      </c>
      <c r="B6" s="51"/>
      <c r="C6" s="51"/>
      <c r="D6" s="51"/>
      <c r="E6" s="52"/>
    </row>
    <row r="7" spans="1:5" ht="20.25" customHeight="1">
      <c r="A7" s="54" t="s">
        <v>82</v>
      </c>
      <c r="B7" s="55">
        <v>28327000</v>
      </c>
      <c r="C7" s="55">
        <v>47601311</v>
      </c>
      <c r="D7" s="55">
        <v>19274311</v>
      </c>
      <c r="E7" s="56">
        <v>68.04</v>
      </c>
    </row>
    <row r="8" spans="1:5" ht="20.25" customHeight="1">
      <c r="A8" s="54" t="s">
        <v>83</v>
      </c>
      <c r="B8" s="55">
        <v>40876000</v>
      </c>
      <c r="C8" s="55">
        <v>89948908</v>
      </c>
      <c r="D8" s="55">
        <v>49072908</v>
      </c>
      <c r="E8" s="56">
        <v>120.05</v>
      </c>
    </row>
    <row r="9" spans="1:5" s="53" customFormat="1" ht="20.25" customHeight="1">
      <c r="A9" s="57" t="s">
        <v>84</v>
      </c>
      <c r="B9" s="58">
        <v>69203000</v>
      </c>
      <c r="C9" s="58">
        <v>137550219</v>
      </c>
      <c r="D9" s="58">
        <v>68347219</v>
      </c>
      <c r="E9" s="59">
        <v>98.76</v>
      </c>
    </row>
    <row r="10" spans="1:5" s="53" customFormat="1" ht="20.25" customHeight="1">
      <c r="A10" s="57" t="s">
        <v>85</v>
      </c>
      <c r="B10" s="20"/>
      <c r="C10" s="20"/>
      <c r="D10" s="20"/>
      <c r="E10" s="21"/>
    </row>
    <row r="11" spans="1:5" ht="20.25" customHeight="1">
      <c r="A11" s="54" t="s">
        <v>86</v>
      </c>
      <c r="B11" s="55">
        <v>0</v>
      </c>
      <c r="C11" s="55">
        <v>0</v>
      </c>
      <c r="D11" s="55">
        <v>0</v>
      </c>
      <c r="E11" s="56">
        <v>0</v>
      </c>
    </row>
    <row r="12" spans="1:5" ht="20.25" customHeight="1">
      <c r="A12" s="54" t="s">
        <v>87</v>
      </c>
      <c r="B12" s="55">
        <v>0</v>
      </c>
      <c r="C12" s="55">
        <v>0</v>
      </c>
      <c r="D12" s="55">
        <v>0</v>
      </c>
      <c r="E12" s="56">
        <v>0</v>
      </c>
    </row>
    <row r="13" spans="1:5" ht="20.25" customHeight="1">
      <c r="A13" s="54" t="s">
        <v>88</v>
      </c>
      <c r="B13" s="55">
        <v>0</v>
      </c>
      <c r="C13" s="55">
        <v>0</v>
      </c>
      <c r="D13" s="55">
        <v>0</v>
      </c>
      <c r="E13" s="56">
        <v>0</v>
      </c>
    </row>
    <row r="14" spans="1:5" ht="20.25" customHeight="1">
      <c r="A14" s="54" t="s">
        <v>89</v>
      </c>
      <c r="B14" s="55">
        <v>30000</v>
      </c>
      <c r="C14" s="55">
        <v>217782</v>
      </c>
      <c r="D14" s="55">
        <v>187782</v>
      </c>
      <c r="E14" s="56">
        <v>625.94</v>
      </c>
    </row>
    <row r="15" spans="1:5" ht="20.25" customHeight="1">
      <c r="A15" s="54" t="s">
        <v>90</v>
      </c>
      <c r="B15" s="55">
        <v>0</v>
      </c>
      <c r="C15" s="55">
        <v>0</v>
      </c>
      <c r="D15" s="55">
        <v>0</v>
      </c>
      <c r="E15" s="56">
        <v>0</v>
      </c>
    </row>
    <row r="16" spans="1:5" ht="20.25" customHeight="1">
      <c r="A16" s="54" t="s">
        <v>91</v>
      </c>
      <c r="B16" s="55">
        <v>0</v>
      </c>
      <c r="C16" s="55">
        <v>0</v>
      </c>
      <c r="D16" s="55">
        <v>0</v>
      </c>
      <c r="E16" s="56">
        <v>0</v>
      </c>
    </row>
    <row r="17" spans="1:5" ht="20.25" customHeight="1">
      <c r="A17" s="54" t="s">
        <v>92</v>
      </c>
      <c r="B17" s="55">
        <v>0</v>
      </c>
      <c r="C17" s="55">
        <v>0</v>
      </c>
      <c r="D17" s="55">
        <v>0</v>
      </c>
      <c r="E17" s="56">
        <v>0</v>
      </c>
    </row>
    <row r="18" spans="1:5" ht="20.25" customHeight="1">
      <c r="A18" s="54" t="s">
        <v>93</v>
      </c>
      <c r="B18" s="55">
        <v>-76803000</v>
      </c>
      <c r="C18" s="55">
        <v>-154781911</v>
      </c>
      <c r="D18" s="55">
        <v>-77978911</v>
      </c>
      <c r="E18" s="56">
        <v>101.53</v>
      </c>
    </row>
    <row r="19" spans="1:5" ht="20.25" customHeight="1">
      <c r="A19" s="54" t="s">
        <v>94</v>
      </c>
      <c r="B19" s="55">
        <v>-7849000</v>
      </c>
      <c r="C19" s="55">
        <v>-7372452</v>
      </c>
      <c r="D19" s="55">
        <v>476548</v>
      </c>
      <c r="E19" s="56">
        <v>6.07</v>
      </c>
    </row>
    <row r="20" spans="1:5" ht="20.25" customHeight="1">
      <c r="A20" s="54" t="s">
        <v>95</v>
      </c>
      <c r="B20" s="55">
        <v>0</v>
      </c>
      <c r="C20" s="55">
        <v>0</v>
      </c>
      <c r="D20" s="55">
        <v>0</v>
      </c>
      <c r="E20" s="56">
        <v>0</v>
      </c>
    </row>
    <row r="21" spans="1:5" s="53" customFormat="1" ht="20.25" customHeight="1">
      <c r="A21" s="57" t="s">
        <v>96</v>
      </c>
      <c r="B21" s="58">
        <v>-84622000</v>
      </c>
      <c r="C21" s="58">
        <v>-161936581</v>
      </c>
      <c r="D21" s="58">
        <v>-77314581</v>
      </c>
      <c r="E21" s="59">
        <v>91.36</v>
      </c>
    </row>
    <row r="22" spans="1:5" s="53" customFormat="1" ht="20.25" customHeight="1">
      <c r="A22" s="57" t="s">
        <v>97</v>
      </c>
      <c r="B22" s="20"/>
      <c r="C22" s="20"/>
      <c r="D22" s="20"/>
      <c r="E22" s="21"/>
    </row>
    <row r="23" spans="1:5" ht="30" customHeight="1">
      <c r="A23" s="54" t="s">
        <v>115</v>
      </c>
      <c r="B23" s="55">
        <v>634000</v>
      </c>
      <c r="C23" s="55">
        <v>7470562</v>
      </c>
      <c r="D23" s="55">
        <v>6836562</v>
      </c>
      <c r="E23" s="56">
        <v>1078.32</v>
      </c>
    </row>
    <row r="24" spans="1:5" ht="20.25" customHeight="1">
      <c r="A24" s="54" t="s">
        <v>98</v>
      </c>
      <c r="B24" s="55">
        <v>0</v>
      </c>
      <c r="C24" s="55">
        <v>0</v>
      </c>
      <c r="D24" s="55">
        <v>0</v>
      </c>
      <c r="E24" s="56">
        <v>0</v>
      </c>
    </row>
    <row r="25" spans="1:5" ht="20.25" customHeight="1">
      <c r="A25" s="54" t="s">
        <v>99</v>
      </c>
      <c r="B25" s="55">
        <v>15000000</v>
      </c>
      <c r="C25" s="55">
        <v>15000000</v>
      </c>
      <c r="D25" s="55">
        <v>0</v>
      </c>
      <c r="E25" s="56">
        <v>0</v>
      </c>
    </row>
    <row r="26" spans="1:5" ht="20.25" customHeight="1">
      <c r="A26" s="54" t="s">
        <v>100</v>
      </c>
      <c r="B26" s="55">
        <v>0</v>
      </c>
      <c r="C26" s="55">
        <v>0</v>
      </c>
      <c r="D26" s="55">
        <v>0</v>
      </c>
      <c r="E26" s="56">
        <v>0</v>
      </c>
    </row>
    <row r="27" spans="1:5" ht="30" customHeight="1">
      <c r="A27" s="54" t="s">
        <v>116</v>
      </c>
      <c r="B27" s="55">
        <v>0</v>
      </c>
      <c r="C27" s="55">
        <v>-8463455</v>
      </c>
      <c r="D27" s="55">
        <v>-8463455</v>
      </c>
      <c r="E27" s="56">
        <v>0</v>
      </c>
    </row>
    <row r="28" spans="1:5" ht="20.25" customHeight="1">
      <c r="A28" s="54" t="s">
        <v>101</v>
      </c>
      <c r="B28" s="55">
        <v>0</v>
      </c>
      <c r="C28" s="55">
        <v>0</v>
      </c>
      <c r="D28" s="55">
        <v>0</v>
      </c>
      <c r="E28" s="56">
        <v>0</v>
      </c>
    </row>
    <row r="29" spans="1:5" ht="20.25" customHeight="1">
      <c r="A29" s="54" t="s">
        <v>102</v>
      </c>
      <c r="B29" s="55">
        <v>0</v>
      </c>
      <c r="C29" s="55">
        <v>0</v>
      </c>
      <c r="D29" s="55">
        <v>0</v>
      </c>
      <c r="E29" s="56">
        <v>0</v>
      </c>
    </row>
    <row r="30" spans="1:5" ht="20.25" customHeight="1">
      <c r="A30" s="54" t="s">
        <v>103</v>
      </c>
      <c r="B30" s="55">
        <v>0</v>
      </c>
      <c r="C30" s="55">
        <v>0</v>
      </c>
      <c r="D30" s="55">
        <v>0</v>
      </c>
      <c r="E30" s="56">
        <v>0</v>
      </c>
    </row>
    <row r="31" spans="1:5" ht="20.25" customHeight="1">
      <c r="A31" s="54" t="s">
        <v>104</v>
      </c>
      <c r="B31" s="55">
        <v>0</v>
      </c>
      <c r="C31" s="55">
        <v>0</v>
      </c>
      <c r="D31" s="55">
        <v>0</v>
      </c>
      <c r="E31" s="56">
        <v>0</v>
      </c>
    </row>
    <row r="32" spans="1:5" s="53" customFormat="1" ht="20.25" customHeight="1">
      <c r="A32" s="57" t="s">
        <v>105</v>
      </c>
      <c r="B32" s="58">
        <v>15634000</v>
      </c>
      <c r="C32" s="58">
        <v>14007107</v>
      </c>
      <c r="D32" s="58">
        <v>-1626893</v>
      </c>
      <c r="E32" s="59">
        <v>10.41</v>
      </c>
    </row>
    <row r="33" spans="1:5" s="53" customFormat="1" ht="20.25" customHeight="1">
      <c r="A33" s="57" t="s">
        <v>106</v>
      </c>
      <c r="B33" s="58">
        <v>0</v>
      </c>
      <c r="C33" s="58">
        <v>0</v>
      </c>
      <c r="D33" s="58">
        <v>0</v>
      </c>
      <c r="E33" s="59">
        <v>0</v>
      </c>
    </row>
    <row r="34" spans="1:5" s="53" customFormat="1" ht="20.25" customHeight="1">
      <c r="A34" s="57" t="s">
        <v>107</v>
      </c>
      <c r="B34" s="58">
        <v>215000</v>
      </c>
      <c r="C34" s="58">
        <v>-10379255</v>
      </c>
      <c r="D34" s="58">
        <v>-10594255</v>
      </c>
      <c r="E34" s="59">
        <v>4927.56</v>
      </c>
    </row>
    <row r="35" spans="1:5" s="53" customFormat="1" ht="20.25" customHeight="1">
      <c r="A35" s="57" t="s">
        <v>108</v>
      </c>
      <c r="B35" s="58">
        <v>307087000</v>
      </c>
      <c r="C35" s="58">
        <v>453933914.1</v>
      </c>
      <c r="D35" s="58">
        <v>146846914.10000002</v>
      </c>
      <c r="E35" s="59">
        <v>47.82</v>
      </c>
    </row>
    <row r="36" spans="1:5" s="53" customFormat="1" ht="20.25" customHeight="1">
      <c r="A36" s="60" t="s">
        <v>109</v>
      </c>
      <c r="B36" s="61">
        <v>307302000</v>
      </c>
      <c r="C36" s="61">
        <v>443554659.1</v>
      </c>
      <c r="D36" s="61">
        <v>136252659.10000002</v>
      </c>
      <c r="E36" s="62">
        <v>44.34</v>
      </c>
    </row>
    <row r="37" spans="1:5" ht="38.25" customHeight="1">
      <c r="A37" s="63" t="s">
        <v>117</v>
      </c>
      <c r="B37" s="64"/>
      <c r="C37" s="64"/>
      <c r="D37" s="64"/>
      <c r="E37" s="64"/>
    </row>
  </sheetData>
  <mergeCells count="8">
    <mergeCell ref="A37:E37"/>
    <mergeCell ref="A3:E3"/>
    <mergeCell ref="A1:E1"/>
    <mergeCell ref="A2:E2"/>
    <mergeCell ref="A4:A5"/>
    <mergeCell ref="B4:B5"/>
    <mergeCell ref="C4:C5"/>
    <mergeCell ref="D4:E4"/>
  </mergeCells>
  <printOptions horizontalCentered="1"/>
  <pageMargins left="0.3937007874015748" right="0.3937007874015748" top="0.5905511811023623" bottom="0.3937007874015748" header="0.5118110236220472" footer="0.5118110236220472"/>
  <pageSetup firstPageNumber="1" useFirstPageNumber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6"/>
  <sheetViews>
    <sheetView view="pageBreakPreview" zoomScaleNormal="75" zoomScaleSheetLayoutView="100" workbookViewId="0" topLeftCell="A1">
      <selection activeCell="M3" sqref="M1:M16384"/>
    </sheetView>
  </sheetViews>
  <sheetFormatPr defaultColWidth="9.00390625" defaultRowHeight="16.5" customHeight="1"/>
  <cols>
    <col min="1" max="1" width="18.875" style="0" customWidth="1"/>
    <col min="2" max="2" width="17.625" style="0" customWidth="1"/>
    <col min="3" max="3" width="7.625" style="0" customWidth="1"/>
    <col min="4" max="4" width="17.625" style="0" customWidth="1"/>
    <col min="5" max="5" width="7.625" style="0" customWidth="1"/>
    <col min="6" max="6" width="16.625" style="0" customWidth="1"/>
    <col min="7" max="7" width="11.25390625" style="0" customWidth="1"/>
    <col min="8" max="8" width="20.875" style="0" customWidth="1"/>
    <col min="9" max="9" width="17.00390625" style="0" customWidth="1"/>
    <col min="10" max="10" width="7.125" style="0" customWidth="1"/>
    <col min="11" max="11" width="17.00390625" style="0" customWidth="1"/>
    <col min="12" max="12" width="7.125" style="0" customWidth="1"/>
    <col min="13" max="13" width="16.00390625" style="0" customWidth="1"/>
    <col min="14" max="14" width="11.25390625" style="0" customWidth="1"/>
  </cols>
  <sheetData>
    <row r="1" spans="1:14" ht="30">
      <c r="A1" s="1" t="s">
        <v>66</v>
      </c>
      <c r="B1" s="2"/>
      <c r="C1" s="2"/>
      <c r="D1" s="2"/>
      <c r="E1" s="2"/>
      <c r="F1" s="2"/>
      <c r="G1" s="2"/>
      <c r="H1" s="3" t="s">
        <v>67</v>
      </c>
      <c r="I1" s="4"/>
      <c r="J1" s="4"/>
      <c r="K1" s="4"/>
      <c r="L1" s="4"/>
      <c r="M1" s="4"/>
      <c r="N1" s="4"/>
    </row>
    <row r="2" spans="1:14" ht="22.5" customHeight="1">
      <c r="A2" s="5" t="s">
        <v>68</v>
      </c>
      <c r="B2" s="6"/>
      <c r="C2" s="6"/>
      <c r="D2" s="6"/>
      <c r="E2" s="6"/>
      <c r="F2" s="6"/>
      <c r="G2" s="6"/>
      <c r="H2" s="7" t="s">
        <v>69</v>
      </c>
      <c r="I2" s="8"/>
      <c r="J2" s="8"/>
      <c r="K2" s="8"/>
      <c r="L2" s="8"/>
      <c r="M2" s="8"/>
      <c r="N2" s="8"/>
    </row>
    <row r="3" spans="1:14" ht="15.75" customHeight="1">
      <c r="A3" s="9"/>
      <c r="B3" s="10"/>
      <c r="C3" s="10"/>
      <c r="D3" s="10"/>
      <c r="E3" s="10"/>
      <c r="F3" s="10"/>
      <c r="G3" s="10"/>
      <c r="H3" s="9"/>
      <c r="I3" s="10"/>
      <c r="J3" s="10"/>
      <c r="K3" s="10"/>
      <c r="L3" s="10"/>
      <c r="M3" s="10"/>
      <c r="N3" s="11" t="s">
        <v>0</v>
      </c>
    </row>
    <row r="4" spans="1:14" ht="10.5" customHeight="1">
      <c r="A4" s="12" t="s">
        <v>1</v>
      </c>
      <c r="B4" s="13" t="s">
        <v>70</v>
      </c>
      <c r="C4" s="13"/>
      <c r="D4" s="13" t="s">
        <v>71</v>
      </c>
      <c r="E4" s="13"/>
      <c r="F4" s="13" t="s">
        <v>72</v>
      </c>
      <c r="G4" s="14"/>
      <c r="H4" s="15" t="s">
        <v>1</v>
      </c>
      <c r="I4" s="13" t="s">
        <v>70</v>
      </c>
      <c r="J4" s="13"/>
      <c r="K4" s="13" t="s">
        <v>71</v>
      </c>
      <c r="L4" s="13"/>
      <c r="M4" s="13" t="s">
        <v>72</v>
      </c>
      <c r="N4" s="14"/>
    </row>
    <row r="5" spans="1:14" ht="10.5" customHeight="1">
      <c r="A5" s="12"/>
      <c r="B5" s="13"/>
      <c r="C5" s="13"/>
      <c r="D5" s="13"/>
      <c r="E5" s="13"/>
      <c r="F5" s="13"/>
      <c r="G5" s="14"/>
      <c r="H5" s="15"/>
      <c r="I5" s="13"/>
      <c r="J5" s="13"/>
      <c r="K5" s="13"/>
      <c r="L5" s="13"/>
      <c r="M5" s="13"/>
      <c r="N5" s="14"/>
    </row>
    <row r="6" spans="1:14" ht="19.5" customHeight="1">
      <c r="A6" s="12"/>
      <c r="B6" s="16" t="s">
        <v>2</v>
      </c>
      <c r="C6" s="17" t="s">
        <v>3</v>
      </c>
      <c r="D6" s="16" t="s">
        <v>2</v>
      </c>
      <c r="E6" s="17" t="s">
        <v>3</v>
      </c>
      <c r="F6" s="16" t="s">
        <v>2</v>
      </c>
      <c r="G6" s="18" t="s">
        <v>3</v>
      </c>
      <c r="H6" s="15"/>
      <c r="I6" s="16" t="s">
        <v>2</v>
      </c>
      <c r="J6" s="17" t="s">
        <v>3</v>
      </c>
      <c r="K6" s="16" t="s">
        <v>2</v>
      </c>
      <c r="L6" s="17" t="s">
        <v>3</v>
      </c>
      <c r="M6" s="16" t="s">
        <v>2</v>
      </c>
      <c r="N6" s="18" t="s">
        <v>3</v>
      </c>
    </row>
    <row r="7" spans="1:14" ht="17.25" customHeight="1">
      <c r="A7" s="19" t="s">
        <v>4</v>
      </c>
      <c r="B7" s="20">
        <v>1608423555.26</v>
      </c>
      <c r="C7" s="20">
        <v>100</v>
      </c>
      <c r="D7" s="20">
        <v>1526493071.26</v>
      </c>
      <c r="E7" s="20">
        <v>100</v>
      </c>
      <c r="F7" s="20">
        <v>81930484</v>
      </c>
      <c r="G7" s="21">
        <v>5.37</v>
      </c>
      <c r="H7" s="19" t="s">
        <v>5</v>
      </c>
      <c r="I7" s="20">
        <v>197770508</v>
      </c>
      <c r="J7" s="20">
        <v>12.3</v>
      </c>
      <c r="K7" s="20">
        <v>186739866</v>
      </c>
      <c r="L7" s="20">
        <v>12.23</v>
      </c>
      <c r="M7" s="20">
        <v>11030642</v>
      </c>
      <c r="N7" s="21">
        <v>5.91</v>
      </c>
    </row>
    <row r="8" spans="1:14" ht="17.25" customHeight="1">
      <c r="A8" s="19" t="s">
        <v>73</v>
      </c>
      <c r="B8" s="20">
        <v>497049526.26</v>
      </c>
      <c r="C8" s="20">
        <v>30.9</v>
      </c>
      <c r="D8" s="20">
        <v>510470935.26</v>
      </c>
      <c r="E8" s="20">
        <v>33.44</v>
      </c>
      <c r="F8" s="20">
        <v>-13421409</v>
      </c>
      <c r="G8" s="21">
        <v>2.63</v>
      </c>
      <c r="H8" s="19" t="s">
        <v>6</v>
      </c>
      <c r="I8" s="20">
        <v>147776569</v>
      </c>
      <c r="J8" s="20">
        <v>9.19</v>
      </c>
      <c r="K8" s="20">
        <v>135151424</v>
      </c>
      <c r="L8" s="20">
        <v>8.85</v>
      </c>
      <c r="M8" s="20">
        <v>12625145</v>
      </c>
      <c r="N8" s="21">
        <v>9.34</v>
      </c>
    </row>
    <row r="9" spans="1:14" ht="17.25" customHeight="1">
      <c r="A9" s="22" t="s">
        <v>7</v>
      </c>
      <c r="B9" s="23">
        <v>443554659.1</v>
      </c>
      <c r="C9" s="23">
        <v>27.58</v>
      </c>
      <c r="D9" s="23">
        <v>453933914.1</v>
      </c>
      <c r="E9" s="23">
        <v>29.74</v>
      </c>
      <c r="F9" s="23">
        <v>-10379255</v>
      </c>
      <c r="G9" s="24">
        <v>2.29</v>
      </c>
      <c r="H9" s="22" t="s">
        <v>8</v>
      </c>
      <c r="I9" s="23">
        <v>0</v>
      </c>
      <c r="J9" s="23">
        <v>0</v>
      </c>
      <c r="K9" s="23">
        <v>0</v>
      </c>
      <c r="L9" s="23">
        <v>0</v>
      </c>
      <c r="M9" s="23">
        <v>0</v>
      </c>
      <c r="N9" s="24">
        <v>0</v>
      </c>
    </row>
    <row r="10" spans="1:14" ht="17.25" customHeight="1">
      <c r="A10" s="22" t="s">
        <v>9</v>
      </c>
      <c r="B10" s="23">
        <v>0</v>
      </c>
      <c r="C10" s="23">
        <v>0</v>
      </c>
      <c r="D10" s="23">
        <v>0</v>
      </c>
      <c r="E10" s="23">
        <v>0</v>
      </c>
      <c r="F10" s="23">
        <v>0</v>
      </c>
      <c r="G10" s="24">
        <v>0</v>
      </c>
      <c r="H10" s="22" t="s">
        <v>10</v>
      </c>
      <c r="I10" s="23">
        <v>147493569</v>
      </c>
      <c r="J10" s="23">
        <v>9.17</v>
      </c>
      <c r="K10" s="23">
        <v>134503366</v>
      </c>
      <c r="L10" s="23">
        <v>8.81</v>
      </c>
      <c r="M10" s="23">
        <v>12990203</v>
      </c>
      <c r="N10" s="24">
        <v>9.66</v>
      </c>
    </row>
    <row r="11" spans="1:14" ht="17.25" customHeight="1">
      <c r="A11" s="22" t="s">
        <v>11</v>
      </c>
      <c r="B11" s="23">
        <v>14212468</v>
      </c>
      <c r="C11" s="23">
        <v>0.88</v>
      </c>
      <c r="D11" s="23">
        <v>19714913</v>
      </c>
      <c r="E11" s="23">
        <v>1.29</v>
      </c>
      <c r="F11" s="23">
        <v>-5502445</v>
      </c>
      <c r="G11" s="24">
        <v>27.91</v>
      </c>
      <c r="H11" s="22" t="s">
        <v>12</v>
      </c>
      <c r="I11" s="23">
        <v>283000</v>
      </c>
      <c r="J11" s="23">
        <v>0.02</v>
      </c>
      <c r="K11" s="23">
        <v>648058</v>
      </c>
      <c r="L11" s="23">
        <v>0.04</v>
      </c>
      <c r="M11" s="23">
        <v>-365058</v>
      </c>
      <c r="N11" s="24">
        <v>56.33</v>
      </c>
    </row>
    <row r="12" spans="1:14" ht="17.25" customHeight="1">
      <c r="A12" s="22" t="s">
        <v>13</v>
      </c>
      <c r="B12" s="23">
        <v>27772359.16</v>
      </c>
      <c r="C12" s="23">
        <v>1.73</v>
      </c>
      <c r="D12" s="23">
        <v>27992977.16</v>
      </c>
      <c r="E12" s="23">
        <v>1.83</v>
      </c>
      <c r="F12" s="23">
        <v>-220618</v>
      </c>
      <c r="G12" s="24">
        <v>0.79</v>
      </c>
      <c r="H12" s="22" t="s">
        <v>14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4">
        <v>0</v>
      </c>
    </row>
    <row r="13" spans="1:14" ht="17.25" customHeight="1">
      <c r="A13" s="22" t="s">
        <v>15</v>
      </c>
      <c r="B13" s="23">
        <v>11510040</v>
      </c>
      <c r="C13" s="23">
        <v>0.72</v>
      </c>
      <c r="D13" s="23">
        <v>8829131</v>
      </c>
      <c r="E13" s="23">
        <v>0.58</v>
      </c>
      <c r="F13" s="23">
        <v>2680909</v>
      </c>
      <c r="G13" s="24">
        <v>30.36</v>
      </c>
      <c r="H13" s="19" t="s">
        <v>16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1">
        <v>0</v>
      </c>
    </row>
    <row r="14" spans="1:14" ht="17.25" customHeight="1">
      <c r="A14" s="22" t="s">
        <v>17</v>
      </c>
      <c r="B14" s="23">
        <v>0</v>
      </c>
      <c r="C14" s="23">
        <v>0</v>
      </c>
      <c r="D14" s="23">
        <v>0</v>
      </c>
      <c r="E14" s="23">
        <v>0</v>
      </c>
      <c r="F14" s="23">
        <v>0</v>
      </c>
      <c r="G14" s="24">
        <v>0</v>
      </c>
      <c r="H14" s="22" t="s">
        <v>18</v>
      </c>
      <c r="I14" s="23">
        <v>0</v>
      </c>
      <c r="J14" s="23">
        <v>0</v>
      </c>
      <c r="K14" s="23">
        <v>0</v>
      </c>
      <c r="L14" s="23">
        <v>0</v>
      </c>
      <c r="M14" s="23">
        <v>0</v>
      </c>
      <c r="N14" s="24">
        <v>0</v>
      </c>
    </row>
    <row r="15" spans="1:14" ht="27.75" customHeight="1">
      <c r="A15" s="19" t="s">
        <v>74</v>
      </c>
      <c r="B15" s="20">
        <v>28485908</v>
      </c>
      <c r="C15" s="20">
        <v>1.77</v>
      </c>
      <c r="D15" s="20">
        <v>29073770</v>
      </c>
      <c r="E15" s="20">
        <v>1.9</v>
      </c>
      <c r="F15" s="20">
        <v>-587862</v>
      </c>
      <c r="G15" s="21">
        <v>2.02</v>
      </c>
      <c r="H15" s="22" t="s">
        <v>19</v>
      </c>
      <c r="I15" s="23">
        <v>0</v>
      </c>
      <c r="J15" s="23">
        <v>0</v>
      </c>
      <c r="K15" s="23">
        <v>0</v>
      </c>
      <c r="L15" s="23">
        <v>0</v>
      </c>
      <c r="M15" s="23">
        <v>0</v>
      </c>
      <c r="N15" s="24">
        <v>0</v>
      </c>
    </row>
    <row r="16" spans="1:14" ht="17.25" customHeight="1">
      <c r="A16" s="22" t="s">
        <v>20</v>
      </c>
      <c r="B16" s="23">
        <v>0</v>
      </c>
      <c r="C16" s="23">
        <v>0</v>
      </c>
      <c r="D16" s="23">
        <v>0</v>
      </c>
      <c r="E16" s="23">
        <v>0</v>
      </c>
      <c r="F16" s="23">
        <v>0</v>
      </c>
      <c r="G16" s="24">
        <v>0</v>
      </c>
      <c r="H16" s="19" t="s">
        <v>21</v>
      </c>
      <c r="I16" s="20">
        <v>49978757</v>
      </c>
      <c r="J16" s="20">
        <v>3.11</v>
      </c>
      <c r="K16" s="20">
        <v>51559512</v>
      </c>
      <c r="L16" s="20">
        <v>3.38</v>
      </c>
      <c r="M16" s="20">
        <v>-1580755</v>
      </c>
      <c r="N16" s="21">
        <v>3.07</v>
      </c>
    </row>
    <row r="17" spans="1:14" ht="17.25" customHeight="1">
      <c r="A17" s="22" t="s">
        <v>22</v>
      </c>
      <c r="B17" s="23">
        <v>0</v>
      </c>
      <c r="C17" s="23">
        <v>0</v>
      </c>
      <c r="D17" s="23">
        <v>0</v>
      </c>
      <c r="E17" s="23">
        <v>0</v>
      </c>
      <c r="F17" s="23">
        <v>0</v>
      </c>
      <c r="G17" s="24">
        <v>0</v>
      </c>
      <c r="H17" s="22" t="s">
        <v>23</v>
      </c>
      <c r="I17" s="23">
        <v>0</v>
      </c>
      <c r="J17" s="23">
        <v>0</v>
      </c>
      <c r="K17" s="23">
        <v>0</v>
      </c>
      <c r="L17" s="23">
        <v>0</v>
      </c>
      <c r="M17" s="23">
        <v>0</v>
      </c>
      <c r="N17" s="24">
        <v>0</v>
      </c>
    </row>
    <row r="18" spans="1:14" ht="17.25" customHeight="1">
      <c r="A18" s="22" t="s">
        <v>24</v>
      </c>
      <c r="B18" s="23">
        <v>0</v>
      </c>
      <c r="C18" s="23">
        <v>0</v>
      </c>
      <c r="D18" s="23">
        <v>0</v>
      </c>
      <c r="E18" s="23">
        <v>0</v>
      </c>
      <c r="F18" s="23">
        <v>0</v>
      </c>
      <c r="G18" s="24">
        <v>0</v>
      </c>
      <c r="H18" s="22" t="s">
        <v>25</v>
      </c>
      <c r="I18" s="23">
        <v>49978757</v>
      </c>
      <c r="J18" s="23">
        <v>3.11</v>
      </c>
      <c r="K18" s="23">
        <v>51559512</v>
      </c>
      <c r="L18" s="23">
        <v>3.38</v>
      </c>
      <c r="M18" s="23">
        <v>-1580755</v>
      </c>
      <c r="N18" s="24">
        <v>3.07</v>
      </c>
    </row>
    <row r="19" spans="1:14" ht="17.25" customHeight="1">
      <c r="A19" s="22" t="s">
        <v>26</v>
      </c>
      <c r="B19" s="23">
        <v>0</v>
      </c>
      <c r="C19" s="23">
        <v>0</v>
      </c>
      <c r="D19" s="23">
        <v>0</v>
      </c>
      <c r="E19" s="23">
        <v>0</v>
      </c>
      <c r="F19" s="23">
        <v>0</v>
      </c>
      <c r="G19" s="24">
        <v>0</v>
      </c>
      <c r="H19" s="19" t="s">
        <v>27</v>
      </c>
      <c r="I19" s="20">
        <v>15182</v>
      </c>
      <c r="J19" s="20">
        <v>0</v>
      </c>
      <c r="K19" s="20">
        <v>28930</v>
      </c>
      <c r="L19" s="20">
        <v>0</v>
      </c>
      <c r="M19" s="20">
        <v>-13748</v>
      </c>
      <c r="N19" s="21">
        <v>47.52</v>
      </c>
    </row>
    <row r="20" spans="1:14" ht="17.25" customHeight="1">
      <c r="A20" s="22" t="s">
        <v>28</v>
      </c>
      <c r="B20" s="23">
        <v>28485908</v>
      </c>
      <c r="C20" s="23">
        <v>1.77</v>
      </c>
      <c r="D20" s="23">
        <v>29073770</v>
      </c>
      <c r="E20" s="23">
        <v>1.9</v>
      </c>
      <c r="F20" s="23">
        <v>-587862</v>
      </c>
      <c r="G20" s="24">
        <v>2.02</v>
      </c>
      <c r="H20" s="22" t="s">
        <v>29</v>
      </c>
      <c r="I20" s="23">
        <v>15182</v>
      </c>
      <c r="J20" s="23">
        <v>0</v>
      </c>
      <c r="K20" s="23">
        <v>28930</v>
      </c>
      <c r="L20" s="23">
        <v>0</v>
      </c>
      <c r="M20" s="23">
        <v>-13748</v>
      </c>
      <c r="N20" s="24">
        <v>47.52</v>
      </c>
    </row>
    <row r="21" spans="1:14" ht="17.25" customHeight="1">
      <c r="A21" s="19" t="s">
        <v>30</v>
      </c>
      <c r="B21" s="20">
        <v>1059285749</v>
      </c>
      <c r="C21" s="20">
        <v>65.86</v>
      </c>
      <c r="D21" s="20">
        <v>967578361</v>
      </c>
      <c r="E21" s="20">
        <v>63.39</v>
      </c>
      <c r="F21" s="20">
        <v>91707388</v>
      </c>
      <c r="G21" s="21">
        <v>9.48</v>
      </c>
      <c r="H21" s="19" t="s">
        <v>31</v>
      </c>
      <c r="I21" s="20">
        <v>1410653047.26</v>
      </c>
      <c r="J21" s="20">
        <v>87.7</v>
      </c>
      <c r="K21" s="20">
        <v>1339753205.26</v>
      </c>
      <c r="L21" s="20">
        <v>87.77</v>
      </c>
      <c r="M21" s="20">
        <v>70899842</v>
      </c>
      <c r="N21" s="21">
        <v>5.29</v>
      </c>
    </row>
    <row r="22" spans="1:14" ht="17.25" customHeight="1">
      <c r="A22" s="22" t="s">
        <v>32</v>
      </c>
      <c r="B22" s="23">
        <v>157852133</v>
      </c>
      <c r="C22" s="23">
        <v>9.81</v>
      </c>
      <c r="D22" s="23">
        <v>157852133</v>
      </c>
      <c r="E22" s="23">
        <v>10.34</v>
      </c>
      <c r="F22" s="23">
        <v>0</v>
      </c>
      <c r="G22" s="24">
        <v>0</v>
      </c>
      <c r="H22" s="19" t="s">
        <v>33</v>
      </c>
      <c r="I22" s="20">
        <v>890807180.53</v>
      </c>
      <c r="J22" s="20">
        <v>55.38</v>
      </c>
      <c r="K22" s="20">
        <v>825807180.53</v>
      </c>
      <c r="L22" s="20">
        <v>54.1</v>
      </c>
      <c r="M22" s="20">
        <v>65000000</v>
      </c>
      <c r="N22" s="21">
        <v>7.87</v>
      </c>
    </row>
    <row r="23" spans="1:14" ht="17.25" customHeight="1">
      <c r="A23" s="22" t="s">
        <v>34</v>
      </c>
      <c r="B23" s="23">
        <v>0</v>
      </c>
      <c r="C23" s="23">
        <v>0</v>
      </c>
      <c r="D23" s="23">
        <v>0</v>
      </c>
      <c r="E23" s="23">
        <v>0</v>
      </c>
      <c r="F23" s="23">
        <v>0</v>
      </c>
      <c r="G23" s="24">
        <v>0</v>
      </c>
      <c r="H23" s="22" t="s">
        <v>35</v>
      </c>
      <c r="I23" s="23">
        <v>890807180.53</v>
      </c>
      <c r="J23" s="23">
        <v>55.38</v>
      </c>
      <c r="K23" s="23">
        <v>825807180.53</v>
      </c>
      <c r="L23" s="23">
        <v>54.1</v>
      </c>
      <c r="M23" s="23">
        <v>65000000</v>
      </c>
      <c r="N23" s="24">
        <v>7.87</v>
      </c>
    </row>
    <row r="24" spans="1:14" ht="17.25" customHeight="1">
      <c r="A24" s="22" t="s">
        <v>36</v>
      </c>
      <c r="B24" s="23">
        <v>591271835</v>
      </c>
      <c r="C24" s="23">
        <v>36.76</v>
      </c>
      <c r="D24" s="23">
        <v>598711708</v>
      </c>
      <c r="E24" s="23">
        <v>39.22</v>
      </c>
      <c r="F24" s="23">
        <v>-7439873</v>
      </c>
      <c r="G24" s="24">
        <v>1.24</v>
      </c>
      <c r="H24" s="19" t="s">
        <v>37</v>
      </c>
      <c r="I24" s="20">
        <v>211532362.34</v>
      </c>
      <c r="J24" s="20">
        <v>13.15</v>
      </c>
      <c r="K24" s="20">
        <v>203233831.34</v>
      </c>
      <c r="L24" s="20">
        <v>13.31</v>
      </c>
      <c r="M24" s="20">
        <v>8298531</v>
      </c>
      <c r="N24" s="21">
        <v>4.08</v>
      </c>
    </row>
    <row r="25" spans="1:14" ht="17.25" customHeight="1">
      <c r="A25" s="22" t="s">
        <v>38</v>
      </c>
      <c r="B25" s="23">
        <v>133244143</v>
      </c>
      <c r="C25" s="23">
        <v>8.28</v>
      </c>
      <c r="D25" s="23">
        <v>152064118</v>
      </c>
      <c r="E25" s="23">
        <v>9.96</v>
      </c>
      <c r="F25" s="23">
        <v>-18819975</v>
      </c>
      <c r="G25" s="24">
        <v>12.38</v>
      </c>
      <c r="H25" s="22" t="s">
        <v>39</v>
      </c>
      <c r="I25" s="23">
        <v>211532362.34</v>
      </c>
      <c r="J25" s="23">
        <v>13.15</v>
      </c>
      <c r="K25" s="23">
        <v>203233831.34</v>
      </c>
      <c r="L25" s="23">
        <v>13.31</v>
      </c>
      <c r="M25" s="23">
        <v>8298531</v>
      </c>
      <c r="N25" s="24">
        <v>4.08</v>
      </c>
    </row>
    <row r="26" spans="1:14" ht="17.25" customHeight="1">
      <c r="A26" s="22" t="s">
        <v>40</v>
      </c>
      <c r="B26" s="23">
        <v>4021960</v>
      </c>
      <c r="C26" s="23">
        <v>0.25</v>
      </c>
      <c r="D26" s="23">
        <v>5202277</v>
      </c>
      <c r="E26" s="23">
        <v>0.34</v>
      </c>
      <c r="F26" s="23">
        <v>-1180317</v>
      </c>
      <c r="G26" s="24">
        <v>22.69</v>
      </c>
      <c r="H26" s="22" t="s">
        <v>41</v>
      </c>
      <c r="I26" s="23">
        <v>0</v>
      </c>
      <c r="J26" s="23">
        <v>0</v>
      </c>
      <c r="K26" s="23">
        <v>0</v>
      </c>
      <c r="L26" s="23">
        <v>0</v>
      </c>
      <c r="M26" s="23">
        <v>0</v>
      </c>
      <c r="N26" s="24">
        <v>0</v>
      </c>
    </row>
    <row r="27" spans="1:14" ht="17.25" customHeight="1">
      <c r="A27" s="22" t="s">
        <v>42</v>
      </c>
      <c r="B27" s="23">
        <v>7900178</v>
      </c>
      <c r="C27" s="23">
        <v>0.49</v>
      </c>
      <c r="D27" s="23">
        <v>8857618</v>
      </c>
      <c r="E27" s="23">
        <v>0.58</v>
      </c>
      <c r="F27" s="23">
        <v>-957440</v>
      </c>
      <c r="G27" s="24">
        <v>10.81</v>
      </c>
      <c r="H27" s="19" t="s">
        <v>43</v>
      </c>
      <c r="I27" s="20">
        <v>147044147.59</v>
      </c>
      <c r="J27" s="20">
        <v>9.14</v>
      </c>
      <c r="K27" s="20">
        <v>149442836.59</v>
      </c>
      <c r="L27" s="20">
        <v>9.79</v>
      </c>
      <c r="M27" s="20">
        <v>-2398689</v>
      </c>
      <c r="N27" s="21">
        <v>1.61</v>
      </c>
    </row>
    <row r="28" spans="1:14" ht="17.25" customHeight="1">
      <c r="A28" s="22" t="s">
        <v>44</v>
      </c>
      <c r="B28" s="23">
        <v>0</v>
      </c>
      <c r="C28" s="23">
        <v>0</v>
      </c>
      <c r="D28" s="23">
        <v>0</v>
      </c>
      <c r="E28" s="23">
        <v>0</v>
      </c>
      <c r="F28" s="23">
        <v>0</v>
      </c>
      <c r="G28" s="24">
        <v>0</v>
      </c>
      <c r="H28" s="22" t="s">
        <v>45</v>
      </c>
      <c r="I28" s="23">
        <v>147044147.59</v>
      </c>
      <c r="J28" s="23">
        <v>9.14</v>
      </c>
      <c r="K28" s="23">
        <v>149442836.59</v>
      </c>
      <c r="L28" s="23">
        <v>9.79</v>
      </c>
      <c r="M28" s="23">
        <v>-2398689</v>
      </c>
      <c r="N28" s="24">
        <v>1.61</v>
      </c>
    </row>
    <row r="29" spans="1:14" ht="17.25" customHeight="1">
      <c r="A29" s="22" t="s">
        <v>46</v>
      </c>
      <c r="B29" s="23">
        <v>0</v>
      </c>
      <c r="C29" s="23">
        <v>0</v>
      </c>
      <c r="D29" s="23">
        <v>0</v>
      </c>
      <c r="E29" s="23">
        <v>0</v>
      </c>
      <c r="F29" s="23">
        <v>0</v>
      </c>
      <c r="G29" s="24">
        <v>0</v>
      </c>
      <c r="H29" s="22" t="s">
        <v>47</v>
      </c>
      <c r="I29" s="23">
        <v>0</v>
      </c>
      <c r="J29" s="23">
        <v>0</v>
      </c>
      <c r="K29" s="23">
        <v>0</v>
      </c>
      <c r="L29" s="23">
        <v>0</v>
      </c>
      <c r="M29" s="23">
        <v>0</v>
      </c>
      <c r="N29" s="24">
        <v>0</v>
      </c>
    </row>
    <row r="30" spans="1:14" ht="17.25" customHeight="1">
      <c r="A30" s="22" t="s">
        <v>48</v>
      </c>
      <c r="B30" s="23">
        <v>164995500</v>
      </c>
      <c r="C30" s="23">
        <v>10.26</v>
      </c>
      <c r="D30" s="23">
        <v>44890507</v>
      </c>
      <c r="E30" s="23">
        <v>2.94</v>
      </c>
      <c r="F30" s="23">
        <v>120104993</v>
      </c>
      <c r="G30" s="24">
        <v>267.55</v>
      </c>
      <c r="H30" s="19" t="s">
        <v>49</v>
      </c>
      <c r="I30" s="20">
        <v>161269356.8</v>
      </c>
      <c r="J30" s="20">
        <v>10.03</v>
      </c>
      <c r="K30" s="20">
        <v>161269356.8</v>
      </c>
      <c r="L30" s="20">
        <v>10.56</v>
      </c>
      <c r="M30" s="20">
        <v>0</v>
      </c>
      <c r="N30" s="21">
        <v>0</v>
      </c>
    </row>
    <row r="31" spans="1:14" ht="17.25" customHeight="1">
      <c r="A31" s="19" t="s">
        <v>50</v>
      </c>
      <c r="B31" s="20">
        <v>0</v>
      </c>
      <c r="C31" s="20">
        <v>0</v>
      </c>
      <c r="D31" s="20">
        <v>0</v>
      </c>
      <c r="E31" s="20">
        <v>0</v>
      </c>
      <c r="F31" s="20">
        <v>0</v>
      </c>
      <c r="G31" s="21">
        <v>0</v>
      </c>
      <c r="H31" s="22" t="s">
        <v>51</v>
      </c>
      <c r="I31" s="23">
        <v>0</v>
      </c>
      <c r="J31" s="23">
        <v>0</v>
      </c>
      <c r="K31" s="23">
        <v>0</v>
      </c>
      <c r="L31" s="23">
        <v>0</v>
      </c>
      <c r="M31" s="23">
        <v>0</v>
      </c>
      <c r="N31" s="24">
        <v>0</v>
      </c>
    </row>
    <row r="32" spans="1:14" ht="17.25" customHeight="1">
      <c r="A32" s="22" t="s">
        <v>52</v>
      </c>
      <c r="B32" s="23">
        <v>0</v>
      </c>
      <c r="C32" s="23">
        <v>0</v>
      </c>
      <c r="D32" s="23">
        <v>0</v>
      </c>
      <c r="E32" s="23">
        <v>0</v>
      </c>
      <c r="F32" s="23">
        <v>0</v>
      </c>
      <c r="G32" s="24">
        <v>0</v>
      </c>
      <c r="H32" s="22" t="s">
        <v>53</v>
      </c>
      <c r="I32" s="23">
        <v>0</v>
      </c>
      <c r="J32" s="23">
        <v>0</v>
      </c>
      <c r="K32" s="23">
        <v>0</v>
      </c>
      <c r="L32" s="23">
        <v>0</v>
      </c>
      <c r="M32" s="23">
        <v>0</v>
      </c>
      <c r="N32" s="24">
        <v>0</v>
      </c>
    </row>
    <row r="33" spans="1:14" ht="27.75" customHeight="1">
      <c r="A33" s="22" t="s">
        <v>54</v>
      </c>
      <c r="B33" s="23">
        <v>0</v>
      </c>
      <c r="C33" s="23">
        <v>0</v>
      </c>
      <c r="D33" s="23">
        <v>0</v>
      </c>
      <c r="E33" s="23">
        <v>0</v>
      </c>
      <c r="F33" s="23">
        <v>0</v>
      </c>
      <c r="G33" s="24">
        <v>0</v>
      </c>
      <c r="H33" s="22" t="s">
        <v>75</v>
      </c>
      <c r="I33" s="23">
        <v>0</v>
      </c>
      <c r="J33" s="23">
        <v>0</v>
      </c>
      <c r="K33" s="23">
        <v>0</v>
      </c>
      <c r="L33" s="23">
        <v>0</v>
      </c>
      <c r="M33" s="23">
        <v>0</v>
      </c>
      <c r="N33" s="24">
        <v>0</v>
      </c>
    </row>
    <row r="34" spans="1:14" ht="17.25" customHeight="1">
      <c r="A34" s="22" t="s">
        <v>55</v>
      </c>
      <c r="B34" s="23">
        <v>0</v>
      </c>
      <c r="C34" s="23">
        <v>0</v>
      </c>
      <c r="D34" s="23">
        <v>0</v>
      </c>
      <c r="E34" s="23">
        <v>0</v>
      </c>
      <c r="F34" s="23">
        <v>0</v>
      </c>
      <c r="G34" s="24">
        <v>0</v>
      </c>
      <c r="H34" s="22" t="s">
        <v>56</v>
      </c>
      <c r="I34" s="23">
        <v>161269356.8</v>
      </c>
      <c r="J34" s="23">
        <v>10.03</v>
      </c>
      <c r="K34" s="23">
        <v>161269356.8</v>
      </c>
      <c r="L34" s="23">
        <v>10.56</v>
      </c>
      <c r="M34" s="23">
        <v>0</v>
      </c>
      <c r="N34" s="24">
        <v>0</v>
      </c>
    </row>
    <row r="35" spans="1:14" ht="17.25" customHeight="1">
      <c r="A35" s="19" t="s">
        <v>57</v>
      </c>
      <c r="B35" s="20">
        <v>12523058</v>
      </c>
      <c r="C35" s="20">
        <v>0.78</v>
      </c>
      <c r="D35" s="20">
        <v>14576920</v>
      </c>
      <c r="E35" s="20">
        <v>0.95</v>
      </c>
      <c r="F35" s="20">
        <v>-2053862</v>
      </c>
      <c r="G35" s="21">
        <v>14.09</v>
      </c>
      <c r="H35" s="25"/>
      <c r="I35" s="23"/>
      <c r="J35" s="23"/>
      <c r="K35" s="23"/>
      <c r="L35" s="23"/>
      <c r="M35" s="23"/>
      <c r="N35" s="24"/>
    </row>
    <row r="36" spans="1:14" ht="17.25" customHeight="1">
      <c r="A36" s="22" t="s">
        <v>58</v>
      </c>
      <c r="B36" s="23">
        <v>12523058</v>
      </c>
      <c r="C36" s="23">
        <v>0.78</v>
      </c>
      <c r="D36" s="23">
        <v>14576920</v>
      </c>
      <c r="E36" s="23">
        <v>0.95</v>
      </c>
      <c r="F36" s="23">
        <v>-2053862</v>
      </c>
      <c r="G36" s="24">
        <v>14.09</v>
      </c>
      <c r="H36" s="25"/>
      <c r="I36" s="23"/>
      <c r="J36" s="23"/>
      <c r="K36" s="23"/>
      <c r="L36" s="23"/>
      <c r="M36" s="23"/>
      <c r="N36" s="24"/>
    </row>
    <row r="37" spans="1:14" ht="17.25" customHeight="1">
      <c r="A37" s="19" t="s">
        <v>59</v>
      </c>
      <c r="B37" s="20">
        <v>6341300</v>
      </c>
      <c r="C37" s="20">
        <v>0.39</v>
      </c>
      <c r="D37" s="20">
        <v>0</v>
      </c>
      <c r="E37" s="20">
        <v>0</v>
      </c>
      <c r="F37" s="20">
        <v>6341300</v>
      </c>
      <c r="G37" s="21">
        <v>0</v>
      </c>
      <c r="H37" s="25"/>
      <c r="I37" s="23"/>
      <c r="J37" s="23"/>
      <c r="K37" s="23"/>
      <c r="L37" s="23"/>
      <c r="M37" s="23"/>
      <c r="N37" s="24"/>
    </row>
    <row r="38" spans="1:14" ht="17.25" customHeight="1">
      <c r="A38" s="22" t="s">
        <v>60</v>
      </c>
      <c r="B38" s="23">
        <v>6341300</v>
      </c>
      <c r="C38" s="23">
        <v>0.39</v>
      </c>
      <c r="D38" s="23">
        <v>0</v>
      </c>
      <c r="E38" s="23">
        <v>0</v>
      </c>
      <c r="F38" s="23">
        <v>6341300</v>
      </c>
      <c r="G38" s="24">
        <v>0</v>
      </c>
      <c r="H38" s="25"/>
      <c r="I38" s="23"/>
      <c r="J38" s="23"/>
      <c r="K38" s="23"/>
      <c r="L38" s="23"/>
      <c r="M38" s="23"/>
      <c r="N38" s="24"/>
    </row>
    <row r="39" spans="1:14" ht="17.25" customHeight="1">
      <c r="A39" s="19" t="s">
        <v>61</v>
      </c>
      <c r="B39" s="20">
        <v>4738014</v>
      </c>
      <c r="C39" s="20">
        <v>0.29</v>
      </c>
      <c r="D39" s="20">
        <v>4793085</v>
      </c>
      <c r="E39" s="20">
        <v>0.31</v>
      </c>
      <c r="F39" s="20">
        <v>-55071</v>
      </c>
      <c r="G39" s="21">
        <v>1.15</v>
      </c>
      <c r="H39" s="25"/>
      <c r="I39" s="23"/>
      <c r="J39" s="23"/>
      <c r="K39" s="23"/>
      <c r="L39" s="23"/>
      <c r="M39" s="23"/>
      <c r="N39" s="24"/>
    </row>
    <row r="40" spans="1:14" ht="17.25" customHeight="1">
      <c r="A40" s="22" t="s">
        <v>62</v>
      </c>
      <c r="B40" s="23">
        <v>2132680</v>
      </c>
      <c r="C40" s="23">
        <v>0.13</v>
      </c>
      <c r="D40" s="23">
        <v>2132680</v>
      </c>
      <c r="E40" s="23">
        <v>0.14</v>
      </c>
      <c r="F40" s="23">
        <v>0</v>
      </c>
      <c r="G40" s="24">
        <v>0</v>
      </c>
      <c r="H40" s="25"/>
      <c r="I40" s="23"/>
      <c r="J40" s="23"/>
      <c r="K40" s="23"/>
      <c r="L40" s="23"/>
      <c r="M40" s="23"/>
      <c r="N40" s="24"/>
    </row>
    <row r="41" spans="1:14" ht="17.25" customHeight="1">
      <c r="A41" s="22" t="s">
        <v>63</v>
      </c>
      <c r="B41" s="23">
        <v>2605334</v>
      </c>
      <c r="C41" s="23">
        <v>0.16</v>
      </c>
      <c r="D41" s="23">
        <v>2660405</v>
      </c>
      <c r="E41" s="23">
        <v>0.17</v>
      </c>
      <c r="F41" s="23">
        <v>-55071</v>
      </c>
      <c r="G41" s="24">
        <v>2.07</v>
      </c>
      <c r="H41" s="25"/>
      <c r="I41" s="23"/>
      <c r="J41" s="23"/>
      <c r="K41" s="23"/>
      <c r="L41" s="23"/>
      <c r="M41" s="23"/>
      <c r="N41" s="24"/>
    </row>
    <row r="42" spans="1:14" ht="17.25" customHeight="1">
      <c r="A42" s="22" t="s">
        <v>64</v>
      </c>
      <c r="B42" s="23">
        <v>0</v>
      </c>
      <c r="C42" s="23">
        <v>0</v>
      </c>
      <c r="D42" s="23">
        <v>0</v>
      </c>
      <c r="E42" s="23">
        <v>0</v>
      </c>
      <c r="F42" s="23">
        <v>0</v>
      </c>
      <c r="G42" s="24">
        <v>0</v>
      </c>
      <c r="H42" s="25"/>
      <c r="I42" s="23"/>
      <c r="J42" s="23"/>
      <c r="K42" s="23"/>
      <c r="L42" s="23"/>
      <c r="M42" s="23"/>
      <c r="N42" s="24"/>
    </row>
    <row r="43" spans="1:14" ht="17.25" customHeight="1">
      <c r="A43" s="22" t="s">
        <v>65</v>
      </c>
      <c r="B43" s="23">
        <v>0</v>
      </c>
      <c r="C43" s="23">
        <v>0</v>
      </c>
      <c r="D43" s="23">
        <v>0</v>
      </c>
      <c r="E43" s="23">
        <v>0</v>
      </c>
      <c r="F43" s="23">
        <v>0</v>
      </c>
      <c r="G43" s="24">
        <v>0</v>
      </c>
      <c r="H43" s="25"/>
      <c r="I43" s="23"/>
      <c r="J43" s="23"/>
      <c r="K43" s="23"/>
      <c r="L43" s="23"/>
      <c r="M43" s="23"/>
      <c r="N43" s="24"/>
    </row>
    <row r="44" spans="1:14" ht="17.25" customHeight="1">
      <c r="A44" s="26" t="s">
        <v>76</v>
      </c>
      <c r="B44" s="27">
        <f aca="true" t="shared" si="0" ref="B44:G44">B7</f>
        <v>1608423555.26</v>
      </c>
      <c r="C44" s="27">
        <f t="shared" si="0"/>
        <v>100</v>
      </c>
      <c r="D44" s="27">
        <f t="shared" si="0"/>
        <v>1526493071.26</v>
      </c>
      <c r="E44" s="27">
        <f t="shared" si="0"/>
        <v>100</v>
      </c>
      <c r="F44" s="27">
        <f t="shared" si="0"/>
        <v>81930484</v>
      </c>
      <c r="G44" s="28">
        <f t="shared" si="0"/>
        <v>5.37</v>
      </c>
      <c r="H44" s="26" t="s">
        <v>76</v>
      </c>
      <c r="I44" s="27">
        <f>I7+I21</f>
        <v>1608423555.26</v>
      </c>
      <c r="J44" s="27">
        <f>ROUND(I44/I44*100,2)</f>
        <v>100</v>
      </c>
      <c r="K44" s="27">
        <f>K7+K21</f>
        <v>1526493071.26</v>
      </c>
      <c r="L44" s="27">
        <f>ROUND(K44/K44*100,2)</f>
        <v>100</v>
      </c>
      <c r="M44" s="27">
        <f>M7+M21</f>
        <v>81930484</v>
      </c>
      <c r="N44" s="28">
        <f>ABS(ROUND(M44/K44*100,2))</f>
        <v>5.37</v>
      </c>
    </row>
    <row r="45" spans="1:14" s="33" customFormat="1" ht="38.25" customHeight="1">
      <c r="A45" s="29" t="s">
        <v>77</v>
      </c>
      <c r="B45" s="30"/>
      <c r="C45" s="30"/>
      <c r="D45" s="30"/>
      <c r="E45" s="30"/>
      <c r="F45" s="30"/>
      <c r="G45" s="30"/>
      <c r="H45" s="31"/>
      <c r="I45" s="32"/>
      <c r="J45" s="32"/>
      <c r="K45" s="32"/>
      <c r="L45" s="32"/>
      <c r="M45" s="32"/>
      <c r="N45" s="32"/>
    </row>
    <row r="46" spans="1:7" ht="42" customHeight="1">
      <c r="A46" s="34"/>
      <c r="B46" s="35"/>
      <c r="C46" s="35"/>
      <c r="D46" s="35"/>
      <c r="E46" s="35"/>
      <c r="F46" s="35"/>
      <c r="G46" s="35"/>
    </row>
  </sheetData>
  <sheetProtection/>
  <mergeCells count="14">
    <mergeCell ref="A45:G45"/>
    <mergeCell ref="A46:G46"/>
    <mergeCell ref="I4:J5"/>
    <mergeCell ref="K4:L5"/>
    <mergeCell ref="M4:N5"/>
    <mergeCell ref="A1:G1"/>
    <mergeCell ref="H1:N1"/>
    <mergeCell ref="A2:G2"/>
    <mergeCell ref="H2:N2"/>
    <mergeCell ref="F4:G5"/>
    <mergeCell ref="A4:A6"/>
    <mergeCell ref="D4:E5"/>
    <mergeCell ref="B4:C5"/>
    <mergeCell ref="H4:H6"/>
  </mergeCells>
  <printOptions horizontalCentered="1"/>
  <pageMargins left="0.3937007874015748" right="0.3937007874015748" top="0.5905511811023623" bottom="0.1968503937007874" header="0.5118110236220472" footer="0.5118110236220472"/>
  <pageSetup firstPageNumber="1" useFirstPageNumber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z00sp</dc:creator>
  <cp:keywords/>
  <dc:description/>
  <cp:lastModifiedBy>z00sp</cp:lastModifiedBy>
  <dcterms:created xsi:type="dcterms:W3CDTF">2012-04-27T08:07:57Z</dcterms:created>
  <dcterms:modified xsi:type="dcterms:W3CDTF">2012-04-27T08:10:55Z</dcterms:modified>
  <cp:category/>
  <cp:version/>
  <cp:contentType/>
  <cp:contentStatus/>
</cp:coreProperties>
</file>