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145" activeTab="0"/>
  </bookViews>
  <sheets>
    <sheet name="Sheet1" sheetId="1" r:id="rId1"/>
  </sheets>
  <definedNames>
    <definedName name="_xlnm.Print_Area" localSheetId="0">'Sheet1'!$A$1:$N$45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<sst xmlns="http://schemas.openxmlformats.org/spreadsheetml/2006/main" count="94" uniqueCount="79">
  <si>
    <t>單 位：新臺幣元</t>
  </si>
  <si>
    <t>科      目</t>
  </si>
  <si>
    <t>金額</t>
  </si>
  <si>
    <t>%</t>
  </si>
  <si>
    <t>資產</t>
  </si>
  <si>
    <t>負債</t>
  </si>
  <si>
    <t>　流動資產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</si>
  <si>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</si>
  <si>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</si>
  <si>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</si>
  <si>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</si>
  <si>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</si>
  <si>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</si>
  <si>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</si>
  <si>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</si>
  <si>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</si>
  <si>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</si>
  <si>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</si>
  <si>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</si>
  <si>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</si>
  <si>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</si>
  <si>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</si>
  <si>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</si>
  <si>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</si>
  <si>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</si>
  <si>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</si>
  <si>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</si>
  <si>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</si>
  <si>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</si>
  <si>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</si>
  <si>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</si>
  <si>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</si>
  <si>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</si>
  <si>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</si>
  <si>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</si>
  <si>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</si>
  <si>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</si>
  <si>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</si>
  <si>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</si>
  <si>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</si>
  <si>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</si>
  <si>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</si>
  <si>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</si>
  <si>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</si>
  <si>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</si>
  <si>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</si>
  <si>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</si>
  <si>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</si>
  <si>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</si>
  <si>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</si>
  <si>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</si>
  <si>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</si>
  <si>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</si>
  <si>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</si>
  <si>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</si>
  <si>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</si>
  <si>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</si>
  <si>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</si>
  <si>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</si>
  <si>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</si>
  <si>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</si>
  <si>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</si>
  <si>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</si>
  <si>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</si>
  <si>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</si>
  <si>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</si>
  <si>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</si>
  <si>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比較增減(-)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</si>
  <si>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</si>
  <si>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 xml:space="preserve">　投資、長期應收款、
</t>
    </r>
    <r>
      <rPr>
        <b/>
        <sz val="10"/>
        <rFont val="新細明體"/>
        <family val="1"/>
      </rPr>
      <t xml:space="preserve">    </t>
    </r>
    <r>
      <rPr>
        <b/>
        <sz val="10"/>
        <rFont val="新細明體"/>
        <family val="1"/>
      </rPr>
      <t>貸墊款及準備金</t>
    </r>
  </si>
  <si>
    <t>本年度決算核定數</t>
  </si>
  <si>
    <t>上年度決算審定數</t>
  </si>
  <si>
    <t>作業基金平</t>
  </si>
  <si>
    <t>衡綜計表</t>
  </si>
  <si>
    <r>
      <t>中華民國</t>
    </r>
    <r>
      <rPr>
        <b/>
        <sz val="12"/>
        <rFont val="Times New Roman"/>
        <family val="1"/>
      </rPr>
      <t>100</t>
    </r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</si>
  <si>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94,822,967,363.46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101,276,278,633.73 </t>
    </r>
    <r>
      <rPr>
        <sz val="10"/>
        <rFont val="新細明體"/>
        <family val="1"/>
      </rPr>
      <t xml:space="preserve">元。
</t>
    </r>
    <r>
      <rPr>
        <sz val="10"/>
        <rFont val="Times New Roman"/>
        <family val="1"/>
      </rPr>
      <t xml:space="preserve">        2.</t>
    </r>
    <r>
      <rPr>
        <sz val="10"/>
        <rFont val="新細明體"/>
        <family val="1"/>
      </rPr>
      <t>因擔保、保證或契約可能造成未來會計年度支出事項（包括或有負債）及或有資產分別為</t>
    </r>
    <r>
      <rPr>
        <sz val="10"/>
        <rFont val="Times New Roman"/>
        <family val="1"/>
      </rPr>
      <t xml:space="preserve"> 348,602,185,600 </t>
    </r>
    <r>
      <rPr>
        <sz val="10"/>
        <rFont val="新細明體"/>
        <family val="1"/>
      </rPr>
      <t xml:space="preserve">元及
</t>
    </r>
    <r>
      <rPr>
        <sz val="10"/>
        <rFont val="Times New Roman"/>
        <family val="1"/>
      </rPr>
      <t xml:space="preserve">            730,000 </t>
    </r>
    <r>
      <rPr>
        <sz val="10"/>
        <rFont val="新細明體"/>
        <family val="1"/>
      </rPr>
      <t>元。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</si>
  <si>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依科目分列</t>
    </r>
    <r>
      <rPr>
        <sz val="12"/>
        <rFont val="Times New Roman"/>
        <family val="1"/>
      </rPr>
      <t>)</t>
    </r>
  </si>
  <si>
    <t>　　之淨損失</t>
  </si>
  <si>
    <t xml:space="preserve">　　未認列為退休金成本     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</si>
</sst>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\8"/>
    <numFmt numFmtId="178" formatCode="#,##0.00;\-#,##0.00;*.00\ &quot; &quot;"/>
    <numFmt numFmtId="179" formatCode="#,##0.00;\-#,##0.00;0.00\ &quot; &quot;"/>
    <numFmt numFmtId="180" formatCode="#,##0.00;\-#,##0.00;\-*.00\ &quot; &quot;"/>
    <numFmt numFmtId="181" formatCode="#,##0.00;\-#,##0.00;* &quot; &quot;;"/>
    <numFmt numFmtId="182" formatCode="0.00_);[Red]\(0.00\)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15" applyFont="1" applyBorder="1" applyAlignment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5" fillId="0" borderId="0" xfId="15" applyFont="1" applyBorder="1" applyAlignment="1">
      <alignment horizontal="right" vertical="center"/>
      <protection/>
    </xf>
    <xf numFmtId="0" fontId="5" fillId="0" borderId="1" xfId="15" applyFont="1" applyBorder="1" applyAlignment="1">
      <alignment horizontal="distributed" vertical="center" indent="2"/>
      <protection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4" fillId="0" borderId="2" xfId="0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1" xfId="15" applyFont="1" applyBorder="1" applyAlignment="1">
      <alignment horizontal="center" vertical="center"/>
      <protection/>
    </xf>
    <xf numFmtId="0" fontId="5" fillId="0" borderId="4" xfId="15" applyFont="1" applyBorder="1" applyAlignment="1">
      <alignment horizontal="center" vertical="center"/>
      <protection/>
    </xf>
    <xf numFmtId="181" fontId="8" fillId="0" borderId="5" xfId="0" applyNumberFormat="1" applyFont="1" applyBorder="1" applyAlignment="1">
      <alignment horizontal="right" vertical="top"/>
    </xf>
    <xf numFmtId="181" fontId="6" fillId="0" borderId="6" xfId="0" applyNumberFormat="1" applyFont="1" applyBorder="1" applyAlignment="1">
      <alignment horizontal="right" vertical="top"/>
    </xf>
    <xf numFmtId="181" fontId="8" fillId="0" borderId="6" xfId="0" applyNumberFormat="1" applyFont="1" applyBorder="1" applyAlignment="1">
      <alignment horizontal="right" vertical="top"/>
    </xf>
    <xf numFmtId="181" fontId="8" fillId="0" borderId="7" xfId="0" applyNumberFormat="1" applyFont="1" applyBorder="1" applyAlignment="1">
      <alignment horizontal="right" vertical="top"/>
    </xf>
    <xf numFmtId="181" fontId="6" fillId="0" borderId="7" xfId="0" applyNumberFormat="1" applyFont="1" applyBorder="1" applyAlignment="1">
      <alignment horizontal="right" vertical="top"/>
    </xf>
    <xf numFmtId="181" fontId="8" fillId="0" borderId="8" xfId="0" applyNumberFormat="1" applyFont="1" applyBorder="1" applyAlignment="1">
      <alignment horizontal="right" vertical="top"/>
    </xf>
    <xf numFmtId="181" fontId="8" fillId="0" borderId="5" xfId="0" applyNumberFormat="1" applyFont="1" applyBorder="1" applyAlignment="1">
      <alignment horizontal="right" vertical="top"/>
    </xf>
    <xf numFmtId="181" fontId="6" fillId="0" borderId="6" xfId="0" applyNumberFormat="1" applyFont="1" applyBorder="1" applyAlignment="1">
      <alignment horizontal="right" vertical="top"/>
    </xf>
    <xf numFmtId="181" fontId="6" fillId="0" borderId="7" xfId="0" applyNumberFormat="1" applyFont="1" applyBorder="1" applyAlignment="1">
      <alignment horizontal="right" vertical="top"/>
    </xf>
    <xf numFmtId="181" fontId="8" fillId="0" borderId="8" xfId="0" applyNumberFormat="1" applyFont="1" applyBorder="1" applyAlignment="1">
      <alignment horizontal="right" vertical="top"/>
    </xf>
    <xf numFmtId="0" fontId="9" fillId="0" borderId="0" xfId="15" applyFont="1">
      <alignment horizontal="right"/>
      <protection/>
    </xf>
    <xf numFmtId="0" fontId="9" fillId="0" borderId="0" xfId="15" applyFont="1" applyAlignment="1">
      <alignment horizontal="right"/>
      <protection/>
    </xf>
    <xf numFmtId="0" fontId="9" fillId="0" borderId="0" xfId="15" applyFont="1">
      <alignment horizontal="left"/>
      <protection/>
    </xf>
    <xf numFmtId="0" fontId="9" fillId="0" borderId="0" xfId="15" applyFont="1" applyAlignment="1">
      <alignment horizontal="left"/>
      <protection/>
    </xf>
    <xf numFmtId="0" fontId="5" fillId="0" borderId="0" xfId="15" applyFont="1">
      <alignment horizontal="right" vertical="center"/>
      <protection/>
    </xf>
    <xf numFmtId="0" fontId="10" fillId="0" borderId="0" xfId="15" applyFont="1" applyAlignment="1">
      <alignment horizontal="right" vertical="center"/>
      <protection/>
    </xf>
    <xf numFmtId="0" fontId="5" fillId="0" borderId="0" xfId="15" applyFont="1">
      <alignment horizontal="left" vertical="center"/>
      <protection/>
    </xf>
    <xf numFmtId="0" fontId="10" fillId="0" borderId="0" xfId="15" applyFont="1" applyAlignment="1">
      <alignment horizontal="left" vertical="center"/>
      <protection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1" xfId="15" applyFont="1" applyBorder="1" applyAlignment="1">
      <alignment horizontal="center" vertical="center"/>
      <protection/>
    </xf>
    <xf numFmtId="0" fontId="5" fillId="0" borderId="4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distributed" vertical="center" indent="1"/>
      <protection/>
    </xf>
    <xf numFmtId="0" fontId="5" fillId="0" borderId="10" xfId="15" applyFont="1" applyBorder="1" applyAlignment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Normal="75" zoomScaleSheetLayoutView="100" workbookViewId="0" topLeftCell="A1">
      <selection activeCell="M44" sqref="M4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7.625" style="0" customWidth="1"/>
    <col min="7" max="7" width="7.625" style="0" customWidth="1"/>
    <col min="8" max="8" width="20.62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7.125" style="0" customWidth="1"/>
  </cols>
  <sheetData>
    <row r="1" spans="1:14" ht="30">
      <c r="A1" s="39" t="s">
        <v>72</v>
      </c>
      <c r="B1" s="40"/>
      <c r="C1" s="40"/>
      <c r="D1" s="40"/>
      <c r="E1" s="40"/>
      <c r="F1" s="40"/>
      <c r="G1" s="40"/>
      <c r="H1" s="41" t="s">
        <v>73</v>
      </c>
      <c r="I1" s="42"/>
      <c r="J1" s="42"/>
      <c r="K1" s="42"/>
      <c r="L1" s="42"/>
      <c r="M1" s="42"/>
      <c r="N1" s="42"/>
    </row>
    <row r="2" spans="1:14" ht="22.5" customHeight="1">
      <c r="A2" s="43" t="s">
        <v>74</v>
      </c>
      <c r="B2" s="44"/>
      <c r="C2" s="44"/>
      <c r="D2" s="44"/>
      <c r="E2" s="44"/>
      <c r="F2" s="44"/>
      <c r="G2" s="44"/>
      <c r="H2" s="45" t="s">
        <v>76</v>
      </c>
      <c r="I2" s="46"/>
      <c r="J2" s="46"/>
      <c r="K2" s="46"/>
      <c r="L2" s="46"/>
      <c r="M2" s="46"/>
      <c r="N2" s="46"/>
    </row>
    <row r="3" spans="1:14" ht="15.75" customHeight="1">
      <c r="A3" s="2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3" t="s">
        <v>0</v>
      </c>
    </row>
    <row r="4" spans="1:14" ht="9" customHeight="1">
      <c r="A4" s="51" t="s">
        <v>1</v>
      </c>
      <c r="B4" s="49" t="s">
        <v>70</v>
      </c>
      <c r="C4" s="49"/>
      <c r="D4" s="49" t="s">
        <v>71</v>
      </c>
      <c r="E4" s="49"/>
      <c r="F4" s="49" t="s">
        <v>67</v>
      </c>
      <c r="G4" s="50"/>
      <c r="H4" s="52" t="s">
        <v>1</v>
      </c>
      <c r="I4" s="49" t="s">
        <v>70</v>
      </c>
      <c r="J4" s="49"/>
      <c r="K4" s="49" t="s">
        <v>71</v>
      </c>
      <c r="L4" s="49"/>
      <c r="M4" s="49" t="s">
        <v>67</v>
      </c>
      <c r="N4" s="50"/>
    </row>
    <row r="5" spans="1:14" ht="9" customHeight="1">
      <c r="A5" s="51"/>
      <c r="B5" s="49"/>
      <c r="C5" s="49"/>
      <c r="D5" s="49"/>
      <c r="E5" s="49"/>
      <c r="F5" s="49"/>
      <c r="G5" s="50"/>
      <c r="H5" s="52"/>
      <c r="I5" s="49"/>
      <c r="J5" s="49"/>
      <c r="K5" s="49"/>
      <c r="L5" s="49"/>
      <c r="M5" s="49"/>
      <c r="N5" s="50"/>
    </row>
    <row r="6" spans="1:14" ht="18" customHeight="1">
      <c r="A6" s="51"/>
      <c r="B6" s="4" t="s">
        <v>2</v>
      </c>
      <c r="C6" s="27" t="s">
        <v>3</v>
      </c>
      <c r="D6" s="4" t="s">
        <v>2</v>
      </c>
      <c r="E6" s="27" t="s">
        <v>3</v>
      </c>
      <c r="F6" s="4" t="s">
        <v>2</v>
      </c>
      <c r="G6" s="28" t="s">
        <v>3</v>
      </c>
      <c r="H6" s="52"/>
      <c r="I6" s="4" t="s">
        <v>2</v>
      </c>
      <c r="J6" s="27" t="s">
        <v>3</v>
      </c>
      <c r="K6" s="4" t="s">
        <v>2</v>
      </c>
      <c r="L6" s="27" t="s">
        <v>3</v>
      </c>
      <c r="M6" s="4" t="s">
        <v>2</v>
      </c>
      <c r="N6" s="28" t="s">
        <v>3</v>
      </c>
    </row>
    <row r="7" spans="1:14" ht="16.5" customHeight="1">
      <c r="A7" s="5" t="s">
        <v>4</v>
      </c>
      <c r="B7" s="31">
        <v>3523624908315.74</v>
      </c>
      <c r="C7" s="31">
        <v>100</v>
      </c>
      <c r="D7" s="31">
        <v>3416213639237.4</v>
      </c>
      <c r="E7" s="31">
        <v>100</v>
      </c>
      <c r="F7" s="31">
        <v>107411269078.34033</v>
      </c>
      <c r="G7" s="32">
        <v>3.14</v>
      </c>
      <c r="H7" s="15" t="s">
        <v>5</v>
      </c>
      <c r="I7" s="31">
        <v>1579106005177.45</v>
      </c>
      <c r="J7" s="31">
        <v>44.81</v>
      </c>
      <c r="K7" s="31">
        <v>1539846047198.07</v>
      </c>
      <c r="L7" s="31">
        <v>45.07</v>
      </c>
      <c r="M7" s="31">
        <v>39259957979.37988</v>
      </c>
      <c r="N7" s="32">
        <v>2.55</v>
      </c>
    </row>
    <row r="8" spans="1:14" ht="16.5" customHeight="1">
      <c r="A8" s="6" t="s">
        <v>6</v>
      </c>
      <c r="B8" s="31">
        <v>763020974072.18</v>
      </c>
      <c r="C8" s="31">
        <v>21.65</v>
      </c>
      <c r="D8" s="31">
        <v>737614744225.84</v>
      </c>
      <c r="E8" s="31">
        <v>21.59</v>
      </c>
      <c r="F8" s="31">
        <v>25406229846.340088</v>
      </c>
      <c r="G8" s="32">
        <v>3.44</v>
      </c>
      <c r="H8" s="16" t="s">
        <v>7</v>
      </c>
      <c r="I8" s="31">
        <v>558725998580.36</v>
      </c>
      <c r="J8" s="31">
        <v>15.86</v>
      </c>
      <c r="K8" s="31">
        <v>564369508775.35</v>
      </c>
      <c r="L8" s="31">
        <v>16.52</v>
      </c>
      <c r="M8" s="31">
        <v>-5643510194.98999</v>
      </c>
      <c r="N8" s="32">
        <v>1</v>
      </c>
    </row>
    <row r="9" spans="1:14" ht="16.5" customHeight="1">
      <c r="A9" s="7" t="s">
        <v>8</v>
      </c>
      <c r="B9" s="30">
        <v>397800256507.59</v>
      </c>
      <c r="C9" s="30">
        <v>11.29</v>
      </c>
      <c r="D9" s="30">
        <v>397634669569.21</v>
      </c>
      <c r="E9" s="30">
        <v>11.64</v>
      </c>
      <c r="F9" s="30">
        <v>165586938.38000488</v>
      </c>
      <c r="G9" s="33">
        <v>0.04</v>
      </c>
      <c r="H9" s="7" t="s">
        <v>9</v>
      </c>
      <c r="I9" s="30">
        <v>375735528163</v>
      </c>
      <c r="J9" s="30">
        <v>10.66</v>
      </c>
      <c r="K9" s="30">
        <v>370835989262</v>
      </c>
      <c r="L9" s="30">
        <v>10.86</v>
      </c>
      <c r="M9" s="30">
        <v>4899538901</v>
      </c>
      <c r="N9" s="33">
        <v>1.32</v>
      </c>
    </row>
    <row r="10" spans="1:14" ht="16.5" customHeight="1">
      <c r="A10" s="7" t="s">
        <v>10</v>
      </c>
      <c r="B10" s="30">
        <v>64777055005</v>
      </c>
      <c r="C10" s="30">
        <v>1.84</v>
      </c>
      <c r="D10" s="30">
        <v>36540917769</v>
      </c>
      <c r="E10" s="30">
        <v>1.07</v>
      </c>
      <c r="F10" s="30">
        <v>28236137236</v>
      </c>
      <c r="G10" s="33">
        <v>77.27</v>
      </c>
      <c r="H10" s="7" t="s">
        <v>11</v>
      </c>
      <c r="I10" s="30">
        <v>141840639878.39</v>
      </c>
      <c r="J10" s="30">
        <v>4.03</v>
      </c>
      <c r="K10" s="30">
        <v>146954387285.15</v>
      </c>
      <c r="L10" s="30">
        <v>4.3</v>
      </c>
      <c r="M10" s="30">
        <v>-5113747406.759979</v>
      </c>
      <c r="N10" s="33">
        <v>3.48</v>
      </c>
    </row>
    <row r="11" spans="1:14" ht="16.5" customHeight="1">
      <c r="A11" s="7" t="s">
        <v>12</v>
      </c>
      <c r="B11" s="30">
        <v>205440678551.58</v>
      </c>
      <c r="C11" s="30">
        <v>5.83</v>
      </c>
      <c r="D11" s="30">
        <v>202066573751.76</v>
      </c>
      <c r="E11" s="30">
        <v>5.91</v>
      </c>
      <c r="F11" s="30">
        <v>3374104799.819977</v>
      </c>
      <c r="G11" s="33">
        <v>1.67</v>
      </c>
      <c r="H11" s="7" t="s">
        <v>13</v>
      </c>
      <c r="I11" s="30">
        <v>40926788188.97</v>
      </c>
      <c r="J11" s="30">
        <v>1.16</v>
      </c>
      <c r="K11" s="30">
        <v>46579132228.2</v>
      </c>
      <c r="L11" s="30">
        <v>1.36</v>
      </c>
      <c r="M11" s="30">
        <v>-5652344039.229996</v>
      </c>
      <c r="N11" s="33">
        <v>12.13</v>
      </c>
    </row>
    <row r="12" spans="1:14" ht="16.5" customHeight="1">
      <c r="A12" s="7" t="s">
        <v>14</v>
      </c>
      <c r="B12" s="30">
        <v>65015843110.77</v>
      </c>
      <c r="C12" s="30">
        <v>1.85</v>
      </c>
      <c r="D12" s="30">
        <v>60523803707.57</v>
      </c>
      <c r="E12" s="30">
        <v>1.77</v>
      </c>
      <c r="F12" s="30">
        <v>4492039403.199997</v>
      </c>
      <c r="G12" s="33">
        <v>7.42</v>
      </c>
      <c r="H12" s="7" t="s">
        <v>15</v>
      </c>
      <c r="I12" s="30">
        <v>223042350</v>
      </c>
      <c r="J12" s="30">
        <v>0.01</v>
      </c>
      <c r="K12" s="30">
        <v>0</v>
      </c>
      <c r="L12" s="30">
        <v>0</v>
      </c>
      <c r="M12" s="30">
        <v>223042350</v>
      </c>
      <c r="N12" s="33">
        <v>0</v>
      </c>
    </row>
    <row r="13" spans="1:14" ht="16.5" customHeight="1">
      <c r="A13" s="7" t="s">
        <v>16</v>
      </c>
      <c r="B13" s="30">
        <v>19293804901.24</v>
      </c>
      <c r="C13" s="30">
        <v>0.55</v>
      </c>
      <c r="D13" s="30">
        <v>18543318367.3</v>
      </c>
      <c r="E13" s="30">
        <v>0.54</v>
      </c>
      <c r="F13" s="30">
        <v>750486533.9400024</v>
      </c>
      <c r="G13" s="33">
        <v>4.05</v>
      </c>
      <c r="H13" s="17" t="s">
        <v>17</v>
      </c>
      <c r="I13" s="31">
        <v>316493100775</v>
      </c>
      <c r="J13" s="31">
        <v>8.98</v>
      </c>
      <c r="K13" s="31">
        <v>308389577284</v>
      </c>
      <c r="L13" s="31">
        <v>9.03</v>
      </c>
      <c r="M13" s="31">
        <v>8103523491</v>
      </c>
      <c r="N13" s="32">
        <v>2.63</v>
      </c>
    </row>
    <row r="14" spans="1:14" ht="16.5" customHeight="1">
      <c r="A14" s="7" t="s">
        <v>18</v>
      </c>
      <c r="B14" s="30">
        <v>10693335996</v>
      </c>
      <c r="C14" s="30">
        <v>0.3</v>
      </c>
      <c r="D14" s="30">
        <v>22305461061</v>
      </c>
      <c r="E14" s="30">
        <v>0.65</v>
      </c>
      <c r="F14" s="30">
        <v>-11612125065</v>
      </c>
      <c r="G14" s="33">
        <v>52.06</v>
      </c>
      <c r="H14" s="7" t="s">
        <v>19</v>
      </c>
      <c r="I14" s="30">
        <v>316493100775</v>
      </c>
      <c r="J14" s="30">
        <v>8.98</v>
      </c>
      <c r="K14" s="30">
        <v>308389577284</v>
      </c>
      <c r="L14" s="30">
        <v>9.03</v>
      </c>
      <c r="M14" s="30">
        <v>8103523491</v>
      </c>
      <c r="N14" s="33">
        <v>2.63</v>
      </c>
    </row>
    <row r="15" spans="1:14" ht="27.75" customHeight="1">
      <c r="A15" s="8" t="s">
        <v>69</v>
      </c>
      <c r="B15" s="31">
        <v>628127980657.38</v>
      </c>
      <c r="C15" s="31">
        <v>17.83</v>
      </c>
      <c r="D15" s="31">
        <v>613353402579.38</v>
      </c>
      <c r="E15" s="31">
        <v>17.95</v>
      </c>
      <c r="F15" s="31">
        <v>14774578078</v>
      </c>
      <c r="G15" s="32">
        <v>2.41</v>
      </c>
      <c r="H15" s="7" t="s">
        <v>20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3">
        <v>0</v>
      </c>
    </row>
    <row r="16" spans="1:14" ht="16.5" customHeight="1">
      <c r="A16" s="7" t="s">
        <v>21</v>
      </c>
      <c r="B16" s="30">
        <v>323612436384</v>
      </c>
      <c r="C16" s="30">
        <v>9.18</v>
      </c>
      <c r="D16" s="30">
        <v>316971893279</v>
      </c>
      <c r="E16" s="30">
        <v>9.28</v>
      </c>
      <c r="F16" s="30">
        <v>6640543105</v>
      </c>
      <c r="G16" s="33">
        <v>2.09</v>
      </c>
      <c r="H16" s="18" t="s">
        <v>22</v>
      </c>
      <c r="I16" s="31">
        <v>703747909089.09</v>
      </c>
      <c r="J16" s="31">
        <v>19.97</v>
      </c>
      <c r="K16" s="31">
        <v>666818214816.72</v>
      </c>
      <c r="L16" s="31">
        <v>19.52</v>
      </c>
      <c r="M16" s="31">
        <v>36929694272.369995</v>
      </c>
      <c r="N16" s="32">
        <v>5.54</v>
      </c>
    </row>
    <row r="17" spans="1:14" ht="16.5" customHeight="1">
      <c r="A17" s="7" t="s">
        <v>23</v>
      </c>
      <c r="B17" s="30">
        <v>7368135614</v>
      </c>
      <c r="C17" s="30">
        <v>0.21</v>
      </c>
      <c r="D17" s="30">
        <v>7369049770</v>
      </c>
      <c r="E17" s="30">
        <v>0.22</v>
      </c>
      <c r="F17" s="30">
        <v>-914156</v>
      </c>
      <c r="G17" s="33">
        <v>0.01</v>
      </c>
      <c r="H17" s="7" t="s">
        <v>24</v>
      </c>
      <c r="I17" s="30">
        <v>145314548624</v>
      </c>
      <c r="J17" s="30">
        <v>4.12</v>
      </c>
      <c r="K17" s="30">
        <v>121369429827</v>
      </c>
      <c r="L17" s="30">
        <v>3.55</v>
      </c>
      <c r="M17" s="30">
        <v>23945118797</v>
      </c>
      <c r="N17" s="33">
        <v>19.73</v>
      </c>
    </row>
    <row r="18" spans="1:14" ht="16.5" customHeight="1">
      <c r="A18" s="7" t="s">
        <v>25</v>
      </c>
      <c r="B18" s="30">
        <v>126759161094.5</v>
      </c>
      <c r="C18" s="30">
        <v>3.6</v>
      </c>
      <c r="D18" s="30">
        <v>123113551908.5</v>
      </c>
      <c r="E18" s="30">
        <v>3.6</v>
      </c>
      <c r="F18" s="30">
        <v>3645609186</v>
      </c>
      <c r="G18" s="33">
        <v>2.96</v>
      </c>
      <c r="H18" s="7" t="s">
        <v>26</v>
      </c>
      <c r="I18" s="30">
        <v>558433360465.09</v>
      </c>
      <c r="J18" s="30">
        <v>15.85</v>
      </c>
      <c r="K18" s="30">
        <v>545448784989.72</v>
      </c>
      <c r="L18" s="30">
        <v>15.97</v>
      </c>
      <c r="M18" s="30">
        <v>12984575475.369995</v>
      </c>
      <c r="N18" s="33">
        <v>2.38</v>
      </c>
    </row>
    <row r="19" spans="1:14" ht="16.5" customHeight="1">
      <c r="A19" s="7" t="s">
        <v>27</v>
      </c>
      <c r="B19" s="30">
        <v>155735984059.88</v>
      </c>
      <c r="C19" s="30">
        <v>4.42</v>
      </c>
      <c r="D19" s="30">
        <v>152061013791.88</v>
      </c>
      <c r="E19" s="30">
        <v>4.45</v>
      </c>
      <c r="F19" s="30">
        <v>3674970268</v>
      </c>
      <c r="G19" s="33">
        <v>2.42</v>
      </c>
      <c r="H19" s="19" t="s">
        <v>28</v>
      </c>
      <c r="I19" s="31">
        <v>138996733</v>
      </c>
      <c r="J19" s="31">
        <v>0</v>
      </c>
      <c r="K19" s="31">
        <v>268746322</v>
      </c>
      <c r="L19" s="31">
        <v>0.01</v>
      </c>
      <c r="M19" s="31">
        <v>-129749589</v>
      </c>
      <c r="N19" s="32">
        <v>48.28</v>
      </c>
    </row>
    <row r="20" spans="1:14" ht="16.5" customHeight="1">
      <c r="A20" s="7" t="s">
        <v>29</v>
      </c>
      <c r="B20" s="30">
        <v>14652263505</v>
      </c>
      <c r="C20" s="30">
        <v>0.42</v>
      </c>
      <c r="D20" s="30">
        <v>13837893830</v>
      </c>
      <c r="E20" s="30">
        <v>0.41</v>
      </c>
      <c r="F20" s="30">
        <v>814369675</v>
      </c>
      <c r="G20" s="33">
        <v>5.89</v>
      </c>
      <c r="H20" s="7" t="s">
        <v>30</v>
      </c>
      <c r="I20" s="30">
        <v>138996733</v>
      </c>
      <c r="J20" s="30">
        <v>0</v>
      </c>
      <c r="K20" s="30">
        <v>268746322</v>
      </c>
      <c r="L20" s="30">
        <v>0.01</v>
      </c>
      <c r="M20" s="30">
        <v>-129749589</v>
      </c>
      <c r="N20" s="33">
        <v>48.28</v>
      </c>
    </row>
    <row r="21" spans="1:14" ht="16.5" customHeight="1">
      <c r="A21" s="9" t="s">
        <v>31</v>
      </c>
      <c r="B21" s="31">
        <v>1602095795787</v>
      </c>
      <c r="C21" s="31">
        <v>45.47</v>
      </c>
      <c r="D21" s="31">
        <v>1551483691650</v>
      </c>
      <c r="E21" s="31">
        <v>45.42</v>
      </c>
      <c r="F21" s="31">
        <v>50612104137</v>
      </c>
      <c r="G21" s="32">
        <v>3.26</v>
      </c>
      <c r="H21" s="20" t="s">
        <v>32</v>
      </c>
      <c r="I21" s="31">
        <v>1944518903138.29</v>
      </c>
      <c r="J21" s="31">
        <v>55.19</v>
      </c>
      <c r="K21" s="31">
        <v>1876367592039.33</v>
      </c>
      <c r="L21" s="31">
        <v>54.93</v>
      </c>
      <c r="M21" s="31">
        <v>68151311098.95996</v>
      </c>
      <c r="N21" s="32">
        <v>3.63</v>
      </c>
    </row>
    <row r="22" spans="1:14" ht="16.5" customHeight="1">
      <c r="A22" s="7" t="s">
        <v>33</v>
      </c>
      <c r="B22" s="30">
        <v>555800177211</v>
      </c>
      <c r="C22" s="30">
        <v>15.77</v>
      </c>
      <c r="D22" s="30">
        <v>532753100895</v>
      </c>
      <c r="E22" s="30">
        <v>15.59</v>
      </c>
      <c r="F22" s="30">
        <v>23047076316</v>
      </c>
      <c r="G22" s="33">
        <v>4.33</v>
      </c>
      <c r="H22" s="21" t="s">
        <v>34</v>
      </c>
      <c r="I22" s="31">
        <v>1437291973695.63</v>
      </c>
      <c r="J22" s="31">
        <v>40.79</v>
      </c>
      <c r="K22" s="31">
        <v>1418993009512.16</v>
      </c>
      <c r="L22" s="31">
        <v>41.54</v>
      </c>
      <c r="M22" s="31">
        <v>18298964183.46997</v>
      </c>
      <c r="N22" s="32">
        <v>1.29</v>
      </c>
    </row>
    <row r="23" spans="1:14" ht="16.5" customHeight="1">
      <c r="A23" s="7" t="s">
        <v>35</v>
      </c>
      <c r="B23" s="30">
        <v>353593961643</v>
      </c>
      <c r="C23" s="30">
        <v>10.03</v>
      </c>
      <c r="D23" s="30">
        <v>335153885613</v>
      </c>
      <c r="E23" s="30">
        <v>9.81</v>
      </c>
      <c r="F23" s="30">
        <v>18440076030</v>
      </c>
      <c r="G23" s="33">
        <v>5.5</v>
      </c>
      <c r="H23" s="7" t="s">
        <v>36</v>
      </c>
      <c r="I23" s="30">
        <v>1437291973695.63</v>
      </c>
      <c r="J23" s="30">
        <v>40.79</v>
      </c>
      <c r="K23" s="30">
        <v>1418993009512.16</v>
      </c>
      <c r="L23" s="30">
        <v>41.54</v>
      </c>
      <c r="M23" s="30">
        <v>18298964183.46997</v>
      </c>
      <c r="N23" s="33">
        <v>1.29</v>
      </c>
    </row>
    <row r="24" spans="1:14" ht="16.5" customHeight="1">
      <c r="A24" s="7" t="s">
        <v>37</v>
      </c>
      <c r="B24" s="30">
        <v>191796859234</v>
      </c>
      <c r="C24" s="30">
        <v>5.44</v>
      </c>
      <c r="D24" s="30">
        <v>200789938659</v>
      </c>
      <c r="E24" s="30">
        <v>5.88</v>
      </c>
      <c r="F24" s="30">
        <v>-8993079425</v>
      </c>
      <c r="G24" s="33">
        <v>4.48</v>
      </c>
      <c r="H24" s="22" t="s">
        <v>38</v>
      </c>
      <c r="I24" s="31">
        <v>231208525588</v>
      </c>
      <c r="J24" s="31">
        <v>6.56</v>
      </c>
      <c r="K24" s="31">
        <v>226559062673.05</v>
      </c>
      <c r="L24" s="31">
        <v>6.63</v>
      </c>
      <c r="M24" s="31">
        <v>4649462914.950012</v>
      </c>
      <c r="N24" s="32">
        <v>2.05</v>
      </c>
    </row>
    <row r="25" spans="1:14" ht="16.5" customHeight="1">
      <c r="A25" s="7" t="s">
        <v>39</v>
      </c>
      <c r="B25" s="30">
        <v>75193679283</v>
      </c>
      <c r="C25" s="30">
        <v>2.13</v>
      </c>
      <c r="D25" s="30">
        <v>79141237340</v>
      </c>
      <c r="E25" s="30">
        <v>2.32</v>
      </c>
      <c r="F25" s="30">
        <v>-3947558057</v>
      </c>
      <c r="G25" s="33">
        <v>4.99</v>
      </c>
      <c r="H25" s="7" t="s">
        <v>40</v>
      </c>
      <c r="I25" s="30">
        <v>186768137440.22</v>
      </c>
      <c r="J25" s="30">
        <v>5.3</v>
      </c>
      <c r="K25" s="30">
        <v>179359665477.83</v>
      </c>
      <c r="L25" s="30">
        <v>5.25</v>
      </c>
      <c r="M25" s="30">
        <v>7408471962.390015</v>
      </c>
      <c r="N25" s="33">
        <v>4.13</v>
      </c>
    </row>
    <row r="26" spans="1:14" ht="16.5" customHeight="1">
      <c r="A26" s="7" t="s">
        <v>41</v>
      </c>
      <c r="B26" s="30">
        <v>56409703598</v>
      </c>
      <c r="C26" s="30">
        <v>1.6</v>
      </c>
      <c r="D26" s="30">
        <v>55519715835</v>
      </c>
      <c r="E26" s="30">
        <v>1.63</v>
      </c>
      <c r="F26" s="30">
        <v>889987763</v>
      </c>
      <c r="G26" s="33">
        <v>1.6</v>
      </c>
      <c r="H26" s="7" t="s">
        <v>42</v>
      </c>
      <c r="I26" s="30">
        <v>44440388147.78</v>
      </c>
      <c r="J26" s="30">
        <v>1.26</v>
      </c>
      <c r="K26" s="30">
        <v>47199397195.22</v>
      </c>
      <c r="L26" s="30">
        <v>1.38</v>
      </c>
      <c r="M26" s="30">
        <v>-2759009047.4400024</v>
      </c>
      <c r="N26" s="33">
        <v>5.85</v>
      </c>
    </row>
    <row r="27" spans="1:14" ht="16.5" customHeight="1">
      <c r="A27" s="7" t="s">
        <v>43</v>
      </c>
      <c r="B27" s="30">
        <v>39293830867</v>
      </c>
      <c r="C27" s="30">
        <v>1.12</v>
      </c>
      <c r="D27" s="30">
        <v>37850091356</v>
      </c>
      <c r="E27" s="30">
        <v>1.11</v>
      </c>
      <c r="F27" s="30">
        <v>1443739511</v>
      </c>
      <c r="G27" s="33">
        <v>3.81</v>
      </c>
      <c r="H27" s="23" t="s">
        <v>44</v>
      </c>
      <c r="I27" s="31">
        <v>-39537707930.65</v>
      </c>
      <c r="J27" s="31">
        <v>-1.12</v>
      </c>
      <c r="K27" s="31">
        <v>-64546771146.06</v>
      </c>
      <c r="L27" s="31">
        <v>-1.89</v>
      </c>
      <c r="M27" s="31">
        <v>25009063215.409996</v>
      </c>
      <c r="N27" s="32">
        <v>38.75</v>
      </c>
    </row>
    <row r="28" spans="1:14" ht="16.5" customHeight="1">
      <c r="A28" s="7" t="s">
        <v>45</v>
      </c>
      <c r="B28" s="30">
        <v>21146255</v>
      </c>
      <c r="C28" s="30">
        <v>0</v>
      </c>
      <c r="D28" s="30">
        <v>28259901</v>
      </c>
      <c r="E28" s="30">
        <v>0</v>
      </c>
      <c r="F28" s="30">
        <v>-7113646</v>
      </c>
      <c r="G28" s="33">
        <v>25.17</v>
      </c>
      <c r="H28" s="7" t="s">
        <v>46</v>
      </c>
      <c r="I28" s="30">
        <v>25197637194.02</v>
      </c>
      <c r="J28" s="30">
        <v>0.72</v>
      </c>
      <c r="K28" s="30">
        <v>26834321800.91</v>
      </c>
      <c r="L28" s="30">
        <v>0.79</v>
      </c>
      <c r="M28" s="30">
        <v>-1636684606.8899994</v>
      </c>
      <c r="N28" s="33">
        <v>6.1</v>
      </c>
    </row>
    <row r="29" spans="1:14" ht="16.5" customHeight="1">
      <c r="A29" s="7" t="s">
        <v>47</v>
      </c>
      <c r="B29" s="30">
        <v>18893391</v>
      </c>
      <c r="C29" s="30">
        <v>0</v>
      </c>
      <c r="D29" s="30">
        <v>23382111</v>
      </c>
      <c r="E29" s="30">
        <v>0</v>
      </c>
      <c r="F29" s="30">
        <v>-4488720</v>
      </c>
      <c r="G29" s="33">
        <v>19.2</v>
      </c>
      <c r="H29" s="7" t="s">
        <v>48</v>
      </c>
      <c r="I29" s="30">
        <v>-64735345124.67</v>
      </c>
      <c r="J29" s="30">
        <v>-1.84</v>
      </c>
      <c r="K29" s="30">
        <v>-91381092946.97</v>
      </c>
      <c r="L29" s="30">
        <v>-2.67</v>
      </c>
      <c r="M29" s="30">
        <v>26645747822.300003</v>
      </c>
      <c r="N29" s="33">
        <v>29.16</v>
      </c>
    </row>
    <row r="30" spans="1:14" ht="16.5" customHeight="1">
      <c r="A30" s="7" t="s">
        <v>49</v>
      </c>
      <c r="B30" s="30">
        <v>329967544305</v>
      </c>
      <c r="C30" s="30">
        <v>9.36</v>
      </c>
      <c r="D30" s="30">
        <v>310224079940</v>
      </c>
      <c r="E30" s="30">
        <v>9.08</v>
      </c>
      <c r="F30" s="30">
        <v>19743464365</v>
      </c>
      <c r="G30" s="33">
        <v>6.36</v>
      </c>
      <c r="H30" s="24" t="s">
        <v>50</v>
      </c>
      <c r="I30" s="31">
        <v>315556111785.31</v>
      </c>
      <c r="J30" s="31">
        <v>8.96</v>
      </c>
      <c r="K30" s="31">
        <v>295362291000.18</v>
      </c>
      <c r="L30" s="31">
        <v>8.65</v>
      </c>
      <c r="M30" s="31">
        <v>20193820785.130005</v>
      </c>
      <c r="N30" s="32">
        <v>6.84</v>
      </c>
    </row>
    <row r="31" spans="1:14" ht="16.5" customHeight="1">
      <c r="A31" s="10" t="s">
        <v>51</v>
      </c>
      <c r="B31" s="31">
        <v>27102502</v>
      </c>
      <c r="C31" s="31">
        <v>0</v>
      </c>
      <c r="D31" s="31">
        <v>34076608</v>
      </c>
      <c r="E31" s="31">
        <v>0</v>
      </c>
      <c r="F31" s="31">
        <v>-6974106</v>
      </c>
      <c r="G31" s="32">
        <v>20.47</v>
      </c>
      <c r="H31" s="7" t="s">
        <v>52</v>
      </c>
      <c r="I31" s="30">
        <v>136907113851</v>
      </c>
      <c r="J31" s="30">
        <v>3.89</v>
      </c>
      <c r="K31" s="30">
        <v>135866048748</v>
      </c>
      <c r="L31" s="30">
        <v>3.98</v>
      </c>
      <c r="M31" s="30">
        <v>1041065103</v>
      </c>
      <c r="N31" s="33">
        <v>0.77</v>
      </c>
    </row>
    <row r="32" spans="1:14" ht="16.5" customHeight="1">
      <c r="A32" s="7" t="s">
        <v>53</v>
      </c>
      <c r="B32" s="30">
        <v>17048516</v>
      </c>
      <c r="C32" s="30">
        <v>0</v>
      </c>
      <c r="D32" s="30">
        <v>22075952</v>
      </c>
      <c r="E32" s="30">
        <v>0</v>
      </c>
      <c r="F32" s="30">
        <v>-5027436</v>
      </c>
      <c r="G32" s="33">
        <v>22.77</v>
      </c>
      <c r="H32" s="7" t="s">
        <v>54</v>
      </c>
      <c r="I32" s="30">
        <v>-227213</v>
      </c>
      <c r="J32" s="30">
        <v>0</v>
      </c>
      <c r="K32" s="30">
        <v>-50132</v>
      </c>
      <c r="L32" s="30">
        <v>0</v>
      </c>
      <c r="M32" s="30">
        <v>-177081</v>
      </c>
      <c r="N32" s="33">
        <v>353.23</v>
      </c>
    </row>
    <row r="33" spans="1:14" ht="16.5" customHeight="1">
      <c r="A33" s="7" t="s">
        <v>55</v>
      </c>
      <c r="B33" s="30">
        <v>6161802</v>
      </c>
      <c r="C33" s="30">
        <v>0</v>
      </c>
      <c r="D33" s="30">
        <v>7303200</v>
      </c>
      <c r="E33" s="30">
        <v>0</v>
      </c>
      <c r="F33" s="30">
        <v>-1141398</v>
      </c>
      <c r="G33" s="33">
        <v>15.63</v>
      </c>
      <c r="H33" s="25" t="s">
        <v>78</v>
      </c>
      <c r="I33" s="30">
        <v>-82015334</v>
      </c>
      <c r="J33" s="30">
        <v>0</v>
      </c>
      <c r="K33" s="30">
        <v>-64737532</v>
      </c>
      <c r="L33" s="30">
        <v>0</v>
      </c>
      <c r="M33" s="30">
        <f>I33-K33</f>
        <v>-17277802</v>
      </c>
      <c r="N33" s="33">
        <v>26.69</v>
      </c>
    </row>
    <row r="34" spans="1:14" ht="16.5" customHeight="1">
      <c r="A34" s="7" t="s">
        <v>56</v>
      </c>
      <c r="B34" s="30">
        <v>3892184</v>
      </c>
      <c r="C34" s="30">
        <v>0</v>
      </c>
      <c r="D34" s="30">
        <v>4697456</v>
      </c>
      <c r="E34" s="30">
        <v>0</v>
      </c>
      <c r="F34" s="30">
        <v>-805272</v>
      </c>
      <c r="G34" s="33">
        <v>17.14</v>
      </c>
      <c r="H34" s="25" t="s">
        <v>77</v>
      </c>
      <c r="I34" s="30"/>
      <c r="J34" s="30"/>
      <c r="K34" s="30"/>
      <c r="L34" s="30"/>
      <c r="M34" s="30"/>
      <c r="N34" s="33"/>
    </row>
    <row r="35" spans="1:14" ht="16.5" customHeight="1">
      <c r="A35" s="11" t="s">
        <v>58</v>
      </c>
      <c r="B35" s="31">
        <v>6851368432</v>
      </c>
      <c r="C35" s="31">
        <v>0.19</v>
      </c>
      <c r="D35" s="31">
        <v>7748801247</v>
      </c>
      <c r="E35" s="31">
        <v>0.23</v>
      </c>
      <c r="F35" s="31">
        <v>-897432815</v>
      </c>
      <c r="G35" s="32">
        <v>11.58</v>
      </c>
      <c r="H35" s="7" t="s">
        <v>57</v>
      </c>
      <c r="I35" s="30">
        <v>178731240481.31</v>
      </c>
      <c r="J35" s="30">
        <v>5.07</v>
      </c>
      <c r="K35" s="30">
        <v>159561029916.18</v>
      </c>
      <c r="L35" s="30">
        <v>4.67</v>
      </c>
      <c r="M35" s="30">
        <v>19170210565.130005</v>
      </c>
      <c r="N35" s="33">
        <v>12.01</v>
      </c>
    </row>
    <row r="36" spans="1:14" ht="16.5" customHeight="1">
      <c r="A36" s="7" t="s">
        <v>59</v>
      </c>
      <c r="B36" s="30">
        <v>6851368432</v>
      </c>
      <c r="C36" s="30">
        <v>0.19</v>
      </c>
      <c r="D36" s="30">
        <v>7748801247</v>
      </c>
      <c r="E36" s="30">
        <v>0.23</v>
      </c>
      <c r="F36" s="30">
        <v>-897432815</v>
      </c>
      <c r="G36" s="33">
        <v>11.58</v>
      </c>
      <c r="H36" s="26"/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v>0</v>
      </c>
    </row>
    <row r="37" spans="1:14" ht="16.5" customHeight="1">
      <c r="A37" s="12" t="s">
        <v>60</v>
      </c>
      <c r="B37" s="31">
        <v>10279628548</v>
      </c>
      <c r="C37" s="31">
        <v>0.29</v>
      </c>
      <c r="D37" s="31">
        <v>8891843535</v>
      </c>
      <c r="E37" s="31">
        <v>0.26</v>
      </c>
      <c r="F37" s="31">
        <v>1387785013</v>
      </c>
      <c r="G37" s="32">
        <v>15.61</v>
      </c>
      <c r="H37" s="26"/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7">
        <v>0</v>
      </c>
    </row>
    <row r="38" spans="1:14" ht="16.5" customHeight="1">
      <c r="A38" s="7" t="s">
        <v>61</v>
      </c>
      <c r="B38" s="30">
        <v>10279628548</v>
      </c>
      <c r="C38" s="30">
        <v>0.29</v>
      </c>
      <c r="D38" s="30">
        <v>8891843535</v>
      </c>
      <c r="E38" s="30">
        <v>0.26</v>
      </c>
      <c r="F38" s="30">
        <v>1387785013</v>
      </c>
      <c r="G38" s="33">
        <v>15.61</v>
      </c>
      <c r="H38" s="26"/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7">
        <v>0</v>
      </c>
    </row>
    <row r="39" spans="1:14" ht="16.5" customHeight="1">
      <c r="A39" s="13" t="s">
        <v>62</v>
      </c>
      <c r="B39" s="31">
        <v>513222058317.18</v>
      </c>
      <c r="C39" s="31">
        <v>14.57</v>
      </c>
      <c r="D39" s="31">
        <v>497087079392.18</v>
      </c>
      <c r="E39" s="31">
        <v>14.55</v>
      </c>
      <c r="F39" s="31">
        <v>16134978925</v>
      </c>
      <c r="G39" s="32">
        <v>3.25</v>
      </c>
      <c r="H39" s="26"/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7">
        <v>0</v>
      </c>
    </row>
    <row r="40" spans="1:14" ht="16.5" customHeight="1">
      <c r="A40" s="7" t="s">
        <v>63</v>
      </c>
      <c r="B40" s="30">
        <v>5254616496.18</v>
      </c>
      <c r="C40" s="30">
        <v>0.15</v>
      </c>
      <c r="D40" s="30">
        <v>6539616245.18</v>
      </c>
      <c r="E40" s="30">
        <v>0.19</v>
      </c>
      <c r="F40" s="30">
        <v>-1284999749</v>
      </c>
      <c r="G40" s="33">
        <v>19.65</v>
      </c>
      <c r="H40" s="26"/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7">
        <v>0</v>
      </c>
    </row>
    <row r="41" spans="1:14" ht="16.5" customHeight="1">
      <c r="A41" s="7" t="s">
        <v>64</v>
      </c>
      <c r="B41" s="30">
        <v>507967441821</v>
      </c>
      <c r="C41" s="30">
        <v>14.42</v>
      </c>
      <c r="D41" s="30">
        <v>490279729356</v>
      </c>
      <c r="E41" s="30">
        <v>14.35</v>
      </c>
      <c r="F41" s="30">
        <v>17687712465</v>
      </c>
      <c r="G41" s="33">
        <v>3.61</v>
      </c>
      <c r="H41" s="26"/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7">
        <v>0</v>
      </c>
    </row>
    <row r="42" spans="1:14" ht="16.5" customHeight="1">
      <c r="A42" s="7" t="s">
        <v>65</v>
      </c>
      <c r="B42" s="30">
        <v>0</v>
      </c>
      <c r="C42" s="30">
        <v>0</v>
      </c>
      <c r="D42" s="30">
        <v>267733791</v>
      </c>
      <c r="E42" s="30">
        <v>0.01</v>
      </c>
      <c r="F42" s="30">
        <v>-267733791</v>
      </c>
      <c r="G42" s="33">
        <v>100</v>
      </c>
      <c r="H42" s="26"/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7">
        <v>0</v>
      </c>
    </row>
    <row r="43" spans="1:14" ht="16.5" customHeight="1">
      <c r="A43" s="7" t="s">
        <v>66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3">
        <v>0</v>
      </c>
      <c r="H43" s="26"/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7">
        <v>0</v>
      </c>
    </row>
    <row r="44" spans="1:14" ht="17.25" customHeight="1">
      <c r="A44" s="14" t="s">
        <v>68</v>
      </c>
      <c r="B44" s="34">
        <f aca="true" t="shared" si="0" ref="B44:G44">B7</f>
        <v>3523624908315.74</v>
      </c>
      <c r="C44" s="34">
        <f t="shared" si="0"/>
        <v>100</v>
      </c>
      <c r="D44" s="34">
        <f t="shared" si="0"/>
        <v>3416213639237.4</v>
      </c>
      <c r="E44" s="34">
        <f t="shared" si="0"/>
        <v>100</v>
      </c>
      <c r="F44" s="34">
        <f t="shared" si="0"/>
        <v>107411269078.34033</v>
      </c>
      <c r="G44" s="35">
        <f t="shared" si="0"/>
        <v>3.14</v>
      </c>
      <c r="H44" s="14" t="s">
        <v>68</v>
      </c>
      <c r="I44" s="38">
        <f>I7+I21</f>
        <v>3523624908315.74</v>
      </c>
      <c r="J44" s="38">
        <f>ROUND(I44/I44*100,2)</f>
        <v>100</v>
      </c>
      <c r="K44" s="38">
        <f>K7+K21</f>
        <v>3416213639237.4004</v>
      </c>
      <c r="L44" s="38">
        <f>ROUND(K44/K44*100,2)</f>
        <v>100</v>
      </c>
      <c r="M44" s="38">
        <f>M7+M21</f>
        <v>107411269078.33984</v>
      </c>
      <c r="N44" s="29">
        <f>ABS(ROUND(M44/K44*100,2))</f>
        <v>3.14</v>
      </c>
    </row>
    <row r="45" spans="1:7" ht="42" customHeight="1">
      <c r="A45" s="47" t="s">
        <v>75</v>
      </c>
      <c r="B45" s="48"/>
      <c r="C45" s="48"/>
      <c r="D45" s="48"/>
      <c r="E45" s="48"/>
      <c r="F45" s="48"/>
      <c r="G45" s="48"/>
    </row>
  </sheetData>
  <mergeCells count="13">
    <mergeCell ref="A45:G45"/>
    <mergeCell ref="I4:J5"/>
    <mergeCell ref="K4:L5"/>
    <mergeCell ref="M4:N5"/>
    <mergeCell ref="F4:G5"/>
    <mergeCell ref="A4:A6"/>
    <mergeCell ref="D4:E5"/>
    <mergeCell ref="B4:C5"/>
    <mergeCell ref="H4:H6"/>
    <mergeCell ref="A1:G1"/>
    <mergeCell ref="H1:N1"/>
    <mergeCell ref="A2:G2"/>
    <mergeCell ref="H2:N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Hengyu</cp:lastModifiedBy>
  <cp:lastPrinted>2012-04-24T23:15:55Z</cp:lastPrinted>
  <dcterms:created xsi:type="dcterms:W3CDTF">2012-03-22T14:24:32Z</dcterms:created>
  <dcterms:modified xsi:type="dcterms:W3CDTF">2012-04-24T23:17:23Z</dcterms:modified>
  <cp:category/>
  <cp:version/>
  <cp:contentType/>
  <cp:contentStatus/>
</cp:coreProperties>
</file>