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7830" activeTab="0"/>
  </bookViews>
  <sheets>
    <sheet name="信託基金-莊守耕" sheetId="1" r:id="rId1"/>
  </sheets>
  <definedNames>
    <definedName name="_xlnm.Print_Area" localSheetId="0">'信託基金-莊守耕'!$A$1:$J$34</definedName>
  </definedNames>
  <calcPr fullCalcOnLoad="1"/>
</workbook>
</file>

<file path=xl/sharedStrings.xml><?xml version="1.0" encoding="utf-8"?>
<sst xmlns="http://schemas.openxmlformats.org/spreadsheetml/2006/main" count="32" uniqueCount="30">
  <si>
    <t>收支餘絀結算表</t>
  </si>
  <si>
    <t>單位：新臺幣元</t>
  </si>
  <si>
    <t>科　　　　目</t>
  </si>
  <si>
    <t>％</t>
  </si>
  <si>
    <t>金　　　　額</t>
  </si>
  <si>
    <t>莊守耕公益基金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</si>
  <si>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</si>
  <si>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</si>
  <si>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</si>
  <si>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比較增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</si>
  <si>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</si>
  <si>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</si>
  <si>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</si>
  <si>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</si>
  <si>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</si>
  <si>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</si>
  <si>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</si>
  <si>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</si>
  <si>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</si>
  <si>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</si>
  <si>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</si>
  <si>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</si>
  <si>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流動資產</t>
  </si>
  <si>
    <t>暫付款</t>
  </si>
  <si>
    <t>準備金</t>
  </si>
  <si>
    <t>淨值</t>
  </si>
  <si>
    <t>基金</t>
  </si>
  <si>
    <t>累積餘絀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</si>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</sst>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</numFmts>
  <fonts count="19">
    <font>
      <sz val="12"/>
      <name val="標楷體"/>
      <family val="4"/>
    </font>
    <font>
      <u val="single"/>
      <sz val="12"/>
      <color indexed="36"/>
      <name val="標楷體"/>
      <family val="4"/>
    </font>
    <font>
      <u val="single"/>
      <sz val="12"/>
      <color indexed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176" fontId="9" fillId="0" borderId="15" xfId="0" applyNumberFormat="1" applyFont="1" applyBorder="1" applyAlignment="1" applyProtection="1">
      <alignment horizontal="center" vertical="center"/>
      <protection locked="0"/>
    </xf>
    <xf numFmtId="176" fontId="9" fillId="0" borderId="14" xfId="0" applyNumberFormat="1" applyFont="1" applyBorder="1" applyAlignment="1" applyProtection="1">
      <alignment horizontal="center" vertical="center"/>
      <protection locked="0"/>
    </xf>
    <xf numFmtId="182" fontId="9" fillId="0" borderId="15" xfId="0" applyNumberFormat="1" applyFont="1" applyBorder="1" applyAlignment="1" applyProtection="1">
      <alignment horizontal="center" vertical="center"/>
      <protection/>
    </xf>
    <xf numFmtId="182" fontId="9" fillId="0" borderId="14" xfId="0" applyNumberFormat="1" applyFont="1" applyBorder="1" applyAlignment="1" applyProtection="1">
      <alignment horizontal="center" vertical="center"/>
      <protection/>
    </xf>
    <xf numFmtId="178" fontId="9" fillId="0" borderId="15" xfId="0" applyNumberFormat="1" applyFont="1" applyBorder="1" applyAlignment="1" applyProtection="1">
      <alignment horizontal="right" vertical="center" indent="1" readingOrder="2"/>
      <protection/>
    </xf>
    <xf numFmtId="178" fontId="9" fillId="0" borderId="13" xfId="0" applyNumberFormat="1" applyFont="1" applyBorder="1" applyAlignment="1" applyProtection="1">
      <alignment horizontal="right" vertical="center" indent="1" readingOrder="2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horizontal="left" vertical="center"/>
      <protection/>
    </xf>
    <xf numFmtId="176" fontId="9" fillId="0" borderId="17" xfId="0" applyNumberFormat="1" applyFont="1" applyBorder="1" applyAlignment="1" applyProtection="1">
      <alignment horizontal="center" vertical="center"/>
      <protection locked="0"/>
    </xf>
    <xf numFmtId="176" fontId="9" fillId="0" borderId="16" xfId="0" applyNumberFormat="1" applyFont="1" applyBorder="1" applyAlignment="1" applyProtection="1">
      <alignment horizontal="center" vertical="center"/>
      <protection locked="0"/>
    </xf>
    <xf numFmtId="182" fontId="9" fillId="0" borderId="17" xfId="0" applyNumberFormat="1" applyFont="1" applyBorder="1" applyAlignment="1" applyProtection="1">
      <alignment horizontal="center" vertical="center"/>
      <protection/>
    </xf>
    <xf numFmtId="182" fontId="9" fillId="0" borderId="16" xfId="0" applyNumberFormat="1" applyFont="1" applyBorder="1" applyAlignment="1" applyProtection="1">
      <alignment horizontal="center" vertical="center"/>
      <protection/>
    </xf>
    <xf numFmtId="178" fontId="9" fillId="0" borderId="17" xfId="0" applyNumberFormat="1" applyFont="1" applyBorder="1" applyAlignment="1" applyProtection="1">
      <alignment horizontal="right" vertical="center" indent="1" readingOrder="2"/>
      <protection/>
    </xf>
    <xf numFmtId="178" fontId="9" fillId="0" borderId="0" xfId="0" applyNumberFormat="1" applyFont="1" applyBorder="1" applyAlignment="1" applyProtection="1">
      <alignment horizontal="right" vertical="center" indent="1" readingOrder="2"/>
      <protection/>
    </xf>
    <xf numFmtId="0" fontId="10" fillId="0" borderId="1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horizontal="left" vertical="center"/>
      <protection/>
    </xf>
    <xf numFmtId="176" fontId="9" fillId="0" borderId="19" xfId="0" applyNumberFormat="1" applyFont="1" applyBorder="1" applyAlignment="1" applyProtection="1">
      <alignment horizontal="center" vertical="center"/>
      <protection/>
    </xf>
    <xf numFmtId="176" fontId="9" fillId="0" borderId="18" xfId="0" applyNumberFormat="1" applyFont="1" applyBorder="1" applyAlignment="1" applyProtection="1">
      <alignment horizontal="center" vertical="center"/>
      <protection/>
    </xf>
    <xf numFmtId="182" fontId="9" fillId="0" borderId="19" xfId="0" applyNumberFormat="1" applyFont="1" applyBorder="1" applyAlignment="1" applyProtection="1">
      <alignment horizontal="center" vertical="center"/>
      <protection/>
    </xf>
    <xf numFmtId="182" fontId="9" fillId="0" borderId="18" xfId="0" applyNumberFormat="1" applyFont="1" applyBorder="1" applyAlignment="1" applyProtection="1">
      <alignment horizontal="center" vertical="center"/>
      <protection/>
    </xf>
    <xf numFmtId="178" fontId="9" fillId="0" borderId="19" xfId="0" applyNumberFormat="1" applyFont="1" applyBorder="1" applyAlignment="1" applyProtection="1">
      <alignment horizontal="right" vertical="center" indent="1" readingOrder="2"/>
      <protection/>
    </xf>
    <xf numFmtId="178" fontId="9" fillId="0" borderId="1" xfId="0" applyNumberFormat="1" applyFont="1" applyBorder="1" applyAlignment="1" applyProtection="1">
      <alignment horizontal="right" vertical="center" indent="1" readingOrder="2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distributed" vertical="center" indent="1"/>
      <protection/>
    </xf>
    <xf numFmtId="176" fontId="9" fillId="0" borderId="15" xfId="0" applyNumberFormat="1" applyFont="1" applyBorder="1" applyAlignment="1" applyProtection="1">
      <alignment horizontal="center" vertical="center"/>
      <protection/>
    </xf>
    <xf numFmtId="176" fontId="9" fillId="0" borderId="14" xfId="0" applyNumberFormat="1" applyFont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>
      <alignment horizontal="distributed" vertical="center" indent="1"/>
      <protection/>
    </xf>
    <xf numFmtId="0" fontId="15" fillId="0" borderId="14" xfId="0" applyFont="1" applyBorder="1" applyAlignment="1" applyProtection="1">
      <alignment horizontal="distributed" vertical="center" indent="1"/>
      <protection/>
    </xf>
    <xf numFmtId="176" fontId="9" fillId="0" borderId="13" xfId="0" applyNumberFormat="1" applyFont="1" applyBorder="1" applyAlignment="1" applyProtection="1">
      <alignment horizontal="center" vertical="center"/>
      <protection/>
    </xf>
    <xf numFmtId="176" fontId="9" fillId="0" borderId="17" xfId="0" applyNumberFormat="1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left" vertical="center"/>
      <protection locked="0"/>
    </xf>
    <xf numFmtId="176" fontId="17" fillId="0" borderId="17" xfId="0" applyNumberFormat="1" applyFont="1" applyBorder="1" applyAlignment="1" applyProtection="1">
      <alignment horizontal="center" vertical="center"/>
      <protection locked="0"/>
    </xf>
    <xf numFmtId="176" fontId="17" fillId="0" borderId="16" xfId="0" applyNumberFormat="1" applyFont="1" applyBorder="1" applyAlignment="1" applyProtection="1">
      <alignment horizontal="center" vertical="center"/>
      <protection locked="0"/>
    </xf>
    <xf numFmtId="176" fontId="17" fillId="0" borderId="17" xfId="0" applyNumberFormat="1" applyFont="1" applyBorder="1" applyAlignment="1" applyProtection="1">
      <alignment horizontal="center" vertical="center"/>
      <protection/>
    </xf>
    <xf numFmtId="176" fontId="17" fillId="0" borderId="16" xfId="0" applyNumberFormat="1" applyFont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left" vertical="center"/>
      <protection locked="0"/>
    </xf>
    <xf numFmtId="0" fontId="18" fillId="0" borderId="16" xfId="0" applyFont="1" applyBorder="1" applyAlignment="1" applyProtection="1">
      <alignment horizontal="left" vertical="center"/>
      <protection locked="0"/>
    </xf>
    <xf numFmtId="176" fontId="17" fillId="0" borderId="0" xfId="0" applyNumberFormat="1" applyFont="1" applyBorder="1" applyAlignment="1" applyProtection="1">
      <alignment horizontal="center" vertical="center"/>
      <protection locked="0"/>
    </xf>
    <xf numFmtId="176" fontId="17" fillId="0" borderId="17" xfId="0" applyNumberFormat="1" applyFont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 quotePrefix="1">
      <alignment horizontal="left" vertical="center"/>
      <protection locked="0"/>
    </xf>
    <xf numFmtId="0" fontId="16" fillId="0" borderId="16" xfId="0" applyFont="1" applyBorder="1" applyAlignment="1" applyProtection="1" quotePrefix="1">
      <alignment horizontal="left" vertical="center"/>
      <protection locked="0"/>
    </xf>
    <xf numFmtId="0" fontId="15" fillId="0" borderId="17" xfId="0" applyFont="1" applyBorder="1" applyAlignment="1" applyProtection="1">
      <alignment horizontal="distributed" vertical="center" indent="1"/>
      <protection/>
    </xf>
    <xf numFmtId="0" fontId="15" fillId="0" borderId="16" xfId="0" applyFont="1" applyBorder="1" applyAlignment="1" applyProtection="1">
      <alignment horizontal="distributed" vertical="center" indent="1"/>
      <protection/>
    </xf>
    <xf numFmtId="176" fontId="9" fillId="0" borderId="17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distributed" vertical="center" indent="1"/>
      <protection/>
    </xf>
    <xf numFmtId="0" fontId="15" fillId="0" borderId="19" xfId="0" applyFont="1" applyBorder="1" applyAlignment="1" applyProtection="1">
      <alignment horizontal="distributed" vertical="center" indent="1"/>
      <protection/>
    </xf>
    <xf numFmtId="0" fontId="15" fillId="0" borderId="18" xfId="0" applyFont="1" applyBorder="1" applyAlignment="1" applyProtection="1">
      <alignment horizontal="distributed" vertical="center" indent="1"/>
      <protection/>
    </xf>
    <xf numFmtId="176" fontId="9" fillId="0" borderId="1" xfId="0" applyNumberFormat="1" applyFont="1" applyBorder="1" applyAlignment="1" applyProtection="1">
      <alignment horizontal="center" vertical="center"/>
      <protection/>
    </xf>
    <xf numFmtId="176" fontId="9" fillId="0" borderId="19" xfId="0" applyNumberFormat="1" applyFont="1" applyFill="1" applyBorder="1" applyAlignment="1" applyProtection="1">
      <alignment horizontal="center" vertical="center"/>
      <protection/>
    </xf>
    <xf numFmtId="0" fontId="16" fillId="0" borderId="2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16" fillId="0" borderId="0" xfId="0" applyFont="1" applyBorder="1" applyAlignment="1" applyProtection="1">
      <alignment horizontal="left" vertical="center"/>
      <protection locked="0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A1" sqref="A1:J1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</row>
    <row r="2" spans="1:10" ht="27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6.5">
      <c r="A3" s="3"/>
      <c r="B3" s="3"/>
      <c r="C3" s="3"/>
      <c r="D3" s="3"/>
      <c r="E3" s="3"/>
      <c r="F3" s="3"/>
      <c r="G3" s="3"/>
      <c r="H3" s="3"/>
      <c r="I3" s="3"/>
      <c r="J3" s="3"/>
    </row>
    <row r="4" spans="2:10" ht="17.25" thickBot="1">
      <c r="B4" s="4" t="s">
        <v>6</v>
      </c>
      <c r="C4" s="4"/>
      <c r="D4" s="4"/>
      <c r="E4" s="4"/>
      <c r="F4" s="4"/>
      <c r="G4" s="4"/>
      <c r="H4" s="5" t="s">
        <v>1</v>
      </c>
      <c r="I4" s="5"/>
      <c r="J4" s="5"/>
    </row>
    <row r="5" spans="1:10" ht="20.25" customHeight="1">
      <c r="A5" s="6" t="s">
        <v>2</v>
      </c>
      <c r="B5" s="7"/>
      <c r="C5" s="8" t="s">
        <v>7</v>
      </c>
      <c r="D5" s="7"/>
      <c r="E5" s="8" t="s">
        <v>8</v>
      </c>
      <c r="F5" s="7"/>
      <c r="G5" s="9" t="s">
        <v>9</v>
      </c>
      <c r="H5" s="10"/>
      <c r="I5" s="10"/>
      <c r="J5" s="10"/>
    </row>
    <row r="6" spans="1:10" ht="20.25" customHeight="1">
      <c r="A6" s="11"/>
      <c r="B6" s="12"/>
      <c r="C6" s="13"/>
      <c r="D6" s="12"/>
      <c r="E6" s="13"/>
      <c r="F6" s="12"/>
      <c r="G6" s="14" t="s">
        <v>10</v>
      </c>
      <c r="H6" s="15"/>
      <c r="I6" s="14" t="s">
        <v>3</v>
      </c>
      <c r="J6" s="16"/>
    </row>
    <row r="7" spans="1:10" ht="34.5" customHeight="1">
      <c r="A7" s="17" t="s">
        <v>11</v>
      </c>
      <c r="B7" s="18"/>
      <c r="C7" s="19">
        <v>10112</v>
      </c>
      <c r="D7" s="20"/>
      <c r="E7" s="19">
        <v>35000</v>
      </c>
      <c r="F7" s="20"/>
      <c r="G7" s="21">
        <f>C7-E7</f>
        <v>-24888</v>
      </c>
      <c r="H7" s="22"/>
      <c r="I7" s="23">
        <f>IF(E7=0,0,(G7/E7)*100)</f>
        <v>-71.10857142857144</v>
      </c>
      <c r="J7" s="24"/>
    </row>
    <row r="8" spans="1:10" ht="34.5" customHeight="1">
      <c r="A8" s="25" t="s">
        <v>12</v>
      </c>
      <c r="B8" s="26"/>
      <c r="C8" s="27">
        <v>0</v>
      </c>
      <c r="D8" s="28"/>
      <c r="E8" s="27"/>
      <c r="F8" s="28"/>
      <c r="G8" s="29">
        <f>C8-E8</f>
        <v>0</v>
      </c>
      <c r="H8" s="30"/>
      <c r="I8" s="31">
        <f>IF(E8=0,0,(G8/E8)*100)</f>
        <v>0</v>
      </c>
      <c r="J8" s="32"/>
    </row>
    <row r="9" spans="1:10" ht="34.5" customHeight="1" thickBot="1">
      <c r="A9" s="33" t="s">
        <v>13</v>
      </c>
      <c r="B9" s="34"/>
      <c r="C9" s="35">
        <f>C7-C8</f>
        <v>10112</v>
      </c>
      <c r="D9" s="36"/>
      <c r="E9" s="35">
        <f>E7-E8</f>
        <v>35000</v>
      </c>
      <c r="F9" s="36"/>
      <c r="G9" s="37">
        <f>C9-E9</f>
        <v>-24888</v>
      </c>
      <c r="H9" s="38"/>
      <c r="I9" s="39">
        <f>IF(E9=0,0,(G9/E9)*100)</f>
        <v>-71.10857142857144</v>
      </c>
      <c r="J9" s="40"/>
    </row>
    <row r="15" spans="1:10" ht="27.75">
      <c r="A15" s="2" t="str">
        <f>A1</f>
        <v>莊守耕公益基金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ht="27.75">
      <c r="A16" s="2" t="s">
        <v>14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ht="16.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2:10" ht="17.25" thickBot="1">
      <c r="B18" s="4" t="s">
        <v>15</v>
      </c>
      <c r="C18" s="4"/>
      <c r="D18" s="4"/>
      <c r="E18" s="4"/>
      <c r="F18" s="4"/>
      <c r="G18" s="4"/>
      <c r="H18" s="5" t="s">
        <v>1</v>
      </c>
      <c r="I18" s="5"/>
      <c r="J18" s="5"/>
    </row>
    <row r="19" spans="1:10" ht="35.25" customHeight="1">
      <c r="A19" s="41" t="s">
        <v>16</v>
      </c>
      <c r="B19" s="9" t="s">
        <v>17</v>
      </c>
      <c r="C19" s="42"/>
      <c r="D19" s="43" t="s">
        <v>18</v>
      </c>
      <c r="E19" s="44"/>
      <c r="F19" s="9" t="s">
        <v>19</v>
      </c>
      <c r="G19" s="42"/>
      <c r="H19" s="9" t="s">
        <v>4</v>
      </c>
      <c r="I19" s="10"/>
      <c r="J19" s="45" t="s">
        <v>18</v>
      </c>
    </row>
    <row r="20" spans="1:10" ht="23.25" customHeight="1">
      <c r="A20" s="46" t="s">
        <v>20</v>
      </c>
      <c r="B20" s="47">
        <f>SUM(B21:C30)</f>
        <v>5096039.24</v>
      </c>
      <c r="C20" s="48"/>
      <c r="D20" s="47">
        <f aca="true" t="shared" si="0" ref="D20:D31">IF(B$20&gt;0,(B20/B$20)*100,0)</f>
        <v>100</v>
      </c>
      <c r="E20" s="48">
        <f aca="true" t="shared" si="1" ref="E20:E31">IF(D$6&gt;0,(D20/D$14)*100,0)</f>
        <v>0</v>
      </c>
      <c r="F20" s="49" t="s">
        <v>21</v>
      </c>
      <c r="G20" s="50"/>
      <c r="H20" s="47">
        <f>SUM(H21:I25)</f>
        <v>0</v>
      </c>
      <c r="I20" s="51"/>
      <c r="J20" s="52">
        <f aca="true" t="shared" si="2" ref="J20:J31">IF(H$31&gt;0,(H20/H$31)*100,0)</f>
        <v>0</v>
      </c>
    </row>
    <row r="21" spans="1:10" ht="23.25" customHeight="1">
      <c r="A21" s="53" t="s">
        <v>22</v>
      </c>
      <c r="B21" s="54">
        <v>40039.24</v>
      </c>
      <c r="C21" s="55"/>
      <c r="D21" s="56">
        <f t="shared" si="0"/>
        <v>0.785693322094592</v>
      </c>
      <c r="E21" s="57">
        <f t="shared" si="1"/>
        <v>0</v>
      </c>
      <c r="F21" s="58"/>
      <c r="G21" s="59"/>
      <c r="H21" s="54"/>
      <c r="I21" s="60"/>
      <c r="J21" s="61">
        <f t="shared" si="2"/>
        <v>0</v>
      </c>
    </row>
    <row r="22" spans="1:10" ht="23.25" customHeight="1">
      <c r="A22" s="53" t="s">
        <v>23</v>
      </c>
      <c r="B22" s="54">
        <v>56000</v>
      </c>
      <c r="C22" s="55"/>
      <c r="D22" s="56">
        <f t="shared" si="0"/>
        <v>1.0988926372552814</v>
      </c>
      <c r="E22" s="57">
        <f t="shared" si="1"/>
        <v>0</v>
      </c>
      <c r="F22" s="58"/>
      <c r="G22" s="59"/>
      <c r="H22" s="54"/>
      <c r="I22" s="60"/>
      <c r="J22" s="61">
        <f t="shared" si="2"/>
        <v>0</v>
      </c>
    </row>
    <row r="23" spans="1:10" ht="23.25" customHeight="1">
      <c r="A23" s="53" t="s">
        <v>24</v>
      </c>
      <c r="B23" s="54">
        <v>5000000</v>
      </c>
      <c r="C23" s="55"/>
      <c r="D23" s="56">
        <f t="shared" si="0"/>
        <v>98.11541404065012</v>
      </c>
      <c r="E23" s="57">
        <f t="shared" si="1"/>
        <v>0</v>
      </c>
      <c r="F23" s="62"/>
      <c r="G23" s="59"/>
      <c r="H23" s="54"/>
      <c r="I23" s="60"/>
      <c r="J23" s="61">
        <f t="shared" si="2"/>
        <v>0</v>
      </c>
    </row>
    <row r="24" spans="1:10" ht="23.25" customHeight="1">
      <c r="A24" s="63"/>
      <c r="B24" s="54"/>
      <c r="C24" s="55"/>
      <c r="D24" s="56">
        <f t="shared" si="0"/>
        <v>0</v>
      </c>
      <c r="E24" s="57">
        <f t="shared" si="1"/>
        <v>0</v>
      </c>
      <c r="F24" s="58"/>
      <c r="G24" s="59"/>
      <c r="H24" s="54"/>
      <c r="I24" s="60"/>
      <c r="J24" s="61">
        <f t="shared" si="2"/>
        <v>0</v>
      </c>
    </row>
    <row r="25" spans="1:10" ht="23.25" customHeight="1">
      <c r="A25" s="53"/>
      <c r="B25" s="54"/>
      <c r="C25" s="55"/>
      <c r="D25" s="56">
        <f t="shared" si="0"/>
        <v>0</v>
      </c>
      <c r="E25" s="57">
        <f t="shared" si="1"/>
        <v>0</v>
      </c>
      <c r="F25" s="58"/>
      <c r="G25" s="59"/>
      <c r="H25" s="54"/>
      <c r="I25" s="60"/>
      <c r="J25" s="61">
        <f t="shared" si="2"/>
        <v>0</v>
      </c>
    </row>
    <row r="26" spans="1:10" ht="23.25" customHeight="1">
      <c r="A26" s="53"/>
      <c r="B26" s="54"/>
      <c r="C26" s="55"/>
      <c r="D26" s="56">
        <f t="shared" si="0"/>
        <v>0</v>
      </c>
      <c r="E26" s="57">
        <f t="shared" si="1"/>
        <v>0</v>
      </c>
      <c r="F26" s="64" t="s">
        <v>25</v>
      </c>
      <c r="G26" s="65"/>
      <c r="H26" s="66">
        <f>SUM(H27:I30)</f>
        <v>5096039.24</v>
      </c>
      <c r="I26" s="67"/>
      <c r="J26" s="52">
        <f t="shared" si="2"/>
        <v>100</v>
      </c>
    </row>
    <row r="27" spans="1:10" ht="23.25" customHeight="1">
      <c r="A27" s="53"/>
      <c r="B27" s="54"/>
      <c r="C27" s="55"/>
      <c r="D27" s="56">
        <f t="shared" si="0"/>
        <v>0</v>
      </c>
      <c r="E27" s="57">
        <f t="shared" si="1"/>
        <v>0</v>
      </c>
      <c r="F27" s="58" t="s">
        <v>26</v>
      </c>
      <c r="G27" s="59"/>
      <c r="H27" s="54">
        <v>5000000</v>
      </c>
      <c r="I27" s="60"/>
      <c r="J27" s="61">
        <f t="shared" si="2"/>
        <v>98.11541404065012</v>
      </c>
    </row>
    <row r="28" spans="1:10" ht="23.25" customHeight="1">
      <c r="A28" s="53"/>
      <c r="B28" s="54"/>
      <c r="C28" s="55"/>
      <c r="D28" s="56">
        <f t="shared" si="0"/>
        <v>0</v>
      </c>
      <c r="E28" s="57">
        <f t="shared" si="1"/>
        <v>0</v>
      </c>
      <c r="F28" s="58" t="s">
        <v>27</v>
      </c>
      <c r="G28" s="59"/>
      <c r="H28" s="54">
        <v>96039.24</v>
      </c>
      <c r="I28" s="60"/>
      <c r="J28" s="61">
        <f t="shared" si="2"/>
        <v>1.8845859593498735</v>
      </c>
    </row>
    <row r="29" spans="1:10" ht="23.25" customHeight="1">
      <c r="A29" s="53"/>
      <c r="B29" s="54"/>
      <c r="C29" s="55"/>
      <c r="D29" s="56">
        <f t="shared" si="0"/>
        <v>0</v>
      </c>
      <c r="E29" s="57">
        <f t="shared" si="1"/>
        <v>0</v>
      </c>
      <c r="F29" s="58"/>
      <c r="G29" s="59"/>
      <c r="H29" s="54"/>
      <c r="I29" s="60"/>
      <c r="J29" s="61">
        <f t="shared" si="2"/>
        <v>0</v>
      </c>
    </row>
    <row r="30" spans="1:10" ht="23.25" customHeight="1">
      <c r="A30" s="53"/>
      <c r="B30" s="54"/>
      <c r="C30" s="55"/>
      <c r="D30" s="56">
        <f t="shared" si="0"/>
        <v>0</v>
      </c>
      <c r="E30" s="57">
        <f t="shared" si="1"/>
        <v>0</v>
      </c>
      <c r="F30" s="58"/>
      <c r="G30" s="59"/>
      <c r="H30" s="54"/>
      <c r="I30" s="60"/>
      <c r="J30" s="61">
        <f t="shared" si="2"/>
        <v>0</v>
      </c>
    </row>
    <row r="31" spans="1:10" ht="23.25" customHeight="1" thickBot="1">
      <c r="A31" s="68" t="s">
        <v>28</v>
      </c>
      <c r="B31" s="35">
        <f>SUM(B21:C30)</f>
        <v>5096039.24</v>
      </c>
      <c r="C31" s="36"/>
      <c r="D31" s="35">
        <f t="shared" si="0"/>
        <v>100</v>
      </c>
      <c r="E31" s="36">
        <f t="shared" si="1"/>
        <v>0</v>
      </c>
      <c r="F31" s="69" t="s">
        <v>29</v>
      </c>
      <c r="G31" s="70"/>
      <c r="H31" s="35">
        <f>H20+H26</f>
        <v>5096039.24</v>
      </c>
      <c r="I31" s="71"/>
      <c r="J31" s="72">
        <f t="shared" si="2"/>
        <v>100</v>
      </c>
    </row>
    <row r="32" spans="1:10" s="74" customFormat="1" ht="19.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</row>
    <row r="33" spans="1:10" s="74" customFormat="1" ht="19.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</row>
    <row r="34" spans="1:10" s="74" customFormat="1" ht="19.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</row>
    <row r="35" spans="1:10" s="74" customFormat="1" ht="19.5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</row>
  </sheetData>
  <sheetProtection password="C55C" sheet="1" objects="1" scenarios="1"/>
  <mergeCells count="87">
    <mergeCell ref="A35:J35"/>
    <mergeCell ref="A32:J32"/>
    <mergeCell ref="A33:J33"/>
    <mergeCell ref="D24:E24"/>
    <mergeCell ref="B25:C25"/>
    <mergeCell ref="D25:E25"/>
    <mergeCell ref="A34:J34"/>
    <mergeCell ref="B31:C31"/>
    <mergeCell ref="H31:I31"/>
    <mergeCell ref="B30:C30"/>
    <mergeCell ref="A5:B6"/>
    <mergeCell ref="E9:F9"/>
    <mergeCell ref="A15:J15"/>
    <mergeCell ref="E7:F7"/>
    <mergeCell ref="E8:F8"/>
    <mergeCell ref="G5:J5"/>
    <mergeCell ref="G9:H9"/>
    <mergeCell ref="A7:B7"/>
    <mergeCell ref="C8:D8"/>
    <mergeCell ref="C9:D9"/>
    <mergeCell ref="I7:J7"/>
    <mergeCell ref="A8:B8"/>
    <mergeCell ref="B23:C23"/>
    <mergeCell ref="B22:C22"/>
    <mergeCell ref="B20:C20"/>
    <mergeCell ref="B21:C21"/>
    <mergeCell ref="B18:G18"/>
    <mergeCell ref="A9:B9"/>
    <mergeCell ref="B19:C19"/>
    <mergeCell ref="G8:H8"/>
    <mergeCell ref="G7:H7"/>
    <mergeCell ref="C7:D7"/>
    <mergeCell ref="E5:F6"/>
    <mergeCell ref="C5:D6"/>
    <mergeCell ref="H26:I26"/>
    <mergeCell ref="H22:I22"/>
    <mergeCell ref="H23:I23"/>
    <mergeCell ref="A1:J1"/>
    <mergeCell ref="A2:J2"/>
    <mergeCell ref="A3:J3"/>
    <mergeCell ref="B4:G4"/>
    <mergeCell ref="H4:J4"/>
    <mergeCell ref="I6:J6"/>
    <mergeCell ref="G6:H6"/>
    <mergeCell ref="H21:I21"/>
    <mergeCell ref="F21:G21"/>
    <mergeCell ref="H24:I24"/>
    <mergeCell ref="H25:I25"/>
    <mergeCell ref="F24:G24"/>
    <mergeCell ref="F25:G25"/>
    <mergeCell ref="F23:G23"/>
    <mergeCell ref="I8:J8"/>
    <mergeCell ref="H30:I30"/>
    <mergeCell ref="D30:E30"/>
    <mergeCell ref="D31:E31"/>
    <mergeCell ref="F30:G30"/>
    <mergeCell ref="F31:G31"/>
    <mergeCell ref="I9:J9"/>
    <mergeCell ref="H20:I20"/>
    <mergeCell ref="A16:J16"/>
    <mergeCell ref="A17:J17"/>
    <mergeCell ref="H18:J18"/>
    <mergeCell ref="H19:I19"/>
    <mergeCell ref="F19:G19"/>
    <mergeCell ref="F20:G20"/>
    <mergeCell ref="D20:E20"/>
    <mergeCell ref="D19:E19"/>
    <mergeCell ref="D21:E21"/>
    <mergeCell ref="B26:C26"/>
    <mergeCell ref="D26:E26"/>
    <mergeCell ref="D22:E22"/>
    <mergeCell ref="D23:E23"/>
    <mergeCell ref="F22:G22"/>
    <mergeCell ref="B24:C24"/>
    <mergeCell ref="B27:C27"/>
    <mergeCell ref="D27:E27"/>
    <mergeCell ref="F26:G26"/>
    <mergeCell ref="H27:I27"/>
    <mergeCell ref="F27:G27"/>
    <mergeCell ref="B28:C28"/>
    <mergeCell ref="D28:E28"/>
    <mergeCell ref="H28:I28"/>
    <mergeCell ref="F28:G28"/>
    <mergeCell ref="B29:C29"/>
    <mergeCell ref="D29:E29"/>
    <mergeCell ref="H29:I29"/>
    <mergeCell ref="F29:G29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2011-07-29T01:41:20Z</dcterms:created>
  <dcterms:modified xsi:type="dcterms:W3CDTF">2011-07-29T01:42:04Z</dcterms:modified>
  <cp:category/>
  <cp:version/>
  <cp:contentType/>
  <cp:contentStatus/>
</cp:coreProperties>
</file>