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690" windowHeight="6135" activeTab="2"/>
  </bookViews>
  <sheets>
    <sheet name="收支" sheetId="1" r:id="rId1"/>
    <sheet name="襏補表" sheetId="2" r:id="rId2"/>
    <sheet name="現流" sheetId="3" r:id="rId3"/>
    <sheet name="平衡" sheetId="4" r:id="rId4"/>
  </sheets>
  <definedNames>
    <definedName name="_xlnm.Print_Area" localSheetId="3">'平衡'!$A$1:$F$25</definedName>
    <definedName name="_xlnm.Print_Area" localSheetId="0">'收支'!$A$1:$D$29</definedName>
    <definedName name="_xlnm.Print_Area" localSheetId="2">'現流'!$A$1:$B$27</definedName>
    <definedName name="_xlnm.Print_Area" localSheetId="1">'襏補表'!$A$1:$D$28</definedName>
  </definedNames>
  <calcPr fullCalcOnLoad="1"/>
</workbook>
</file>

<file path=xl/sharedStrings.xml><?xml version="1.0" encoding="utf-8"?>
<sst xmlns="http://schemas.openxmlformats.org/spreadsheetml/2006/main" count="95" uniqueCount="89">
  <si>
    <t>本年度決算數</t>
  </si>
  <si>
    <t>％</t>
  </si>
  <si>
    <t>餘絀</t>
  </si>
  <si>
    <t>國家金融安定基金餘絀撥補決算表</t>
  </si>
  <si>
    <t>決算核定數</t>
  </si>
  <si>
    <t>國家金融安定基金平衡表</t>
  </si>
  <si>
    <t>單位：新臺幣元</t>
  </si>
  <si>
    <t>單位：新臺幣元</t>
  </si>
  <si>
    <t>業務成本及費用</t>
  </si>
  <si>
    <t>業務外收入</t>
  </si>
  <si>
    <t>融資活動之現金流量</t>
  </si>
  <si>
    <t>期初現金及約當現金</t>
  </si>
  <si>
    <t>期末現金及約當現金</t>
  </si>
  <si>
    <r>
      <t xml:space="preserve">  </t>
    </r>
    <r>
      <rPr>
        <b/>
        <sz val="14"/>
        <color indexed="8"/>
        <rFont val="新細明體"/>
        <family val="1"/>
      </rPr>
      <t>中華民國</t>
    </r>
    <r>
      <rPr>
        <b/>
        <sz val="14"/>
        <color indexed="8"/>
        <rFont val="Times New Roman"/>
        <family val="1"/>
      </rPr>
      <t>101</t>
    </r>
    <r>
      <rPr>
        <b/>
        <sz val="14"/>
        <color indexed="8"/>
        <rFont val="新細明體"/>
        <family val="1"/>
      </rPr>
      <t>年</t>
    </r>
    <r>
      <rPr>
        <b/>
        <sz val="14"/>
        <color indexed="8"/>
        <rFont val="Times New Roman"/>
        <family val="1"/>
      </rPr>
      <t>12</t>
    </r>
    <r>
      <rPr>
        <b/>
        <sz val="14"/>
        <color indexed="8"/>
        <rFont val="新細明體"/>
        <family val="1"/>
      </rPr>
      <t>月</t>
    </r>
    <r>
      <rPr>
        <b/>
        <sz val="14"/>
        <color indexed="8"/>
        <rFont val="Times New Roman"/>
        <family val="1"/>
      </rPr>
      <t>31</t>
    </r>
    <r>
      <rPr>
        <b/>
        <sz val="14"/>
        <color indexed="8"/>
        <rFont val="新細明體"/>
        <family val="1"/>
      </rPr>
      <t>日</t>
    </r>
  </si>
  <si>
    <r>
      <t>科</t>
    </r>
    <r>
      <rPr>
        <b/>
        <sz val="12"/>
        <color indexed="8"/>
        <rFont val="Times New Roman"/>
        <family val="1"/>
      </rPr>
      <t xml:space="preserve">           </t>
    </r>
    <r>
      <rPr>
        <b/>
        <sz val="12"/>
        <color indexed="8"/>
        <rFont val="新細明體"/>
        <family val="1"/>
      </rPr>
      <t>目</t>
    </r>
  </si>
  <si>
    <r>
      <t>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目</t>
    </r>
  </si>
  <si>
    <r>
      <t>金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額</t>
    </r>
  </si>
  <si>
    <r>
      <t>資</t>
    </r>
    <r>
      <rPr>
        <b/>
        <sz val="13"/>
        <color indexed="8"/>
        <rFont val="Times New Roman"/>
        <family val="1"/>
      </rPr>
      <t xml:space="preserve">      </t>
    </r>
    <r>
      <rPr>
        <b/>
        <sz val="13"/>
        <color indexed="8"/>
        <rFont val="新細明體"/>
        <family val="1"/>
      </rPr>
      <t>產</t>
    </r>
  </si>
  <si>
    <r>
      <t>負</t>
    </r>
    <r>
      <rPr>
        <b/>
        <sz val="13"/>
        <color indexed="8"/>
        <rFont val="Times New Roman"/>
        <family val="1"/>
      </rPr>
      <t xml:space="preserve">      </t>
    </r>
    <r>
      <rPr>
        <b/>
        <sz val="13"/>
        <color indexed="8"/>
        <rFont val="新細明體"/>
        <family val="1"/>
      </rPr>
      <t>債</t>
    </r>
  </si>
  <si>
    <r>
      <t xml:space="preserve">  </t>
    </r>
    <r>
      <rPr>
        <b/>
        <sz val="12"/>
        <color indexed="8"/>
        <rFont val="新細明體"/>
        <family val="1"/>
      </rPr>
      <t>流動資產</t>
    </r>
    <r>
      <rPr>
        <b/>
        <sz val="12"/>
        <color indexed="8"/>
        <rFont val="Times New Roman"/>
        <family val="1"/>
      </rPr>
      <t xml:space="preserve"> </t>
    </r>
  </si>
  <si>
    <r>
      <t xml:space="preserve">  </t>
    </r>
    <r>
      <rPr>
        <b/>
        <sz val="12"/>
        <color indexed="8"/>
        <rFont val="新細明體"/>
        <family val="1"/>
      </rPr>
      <t>流動負債</t>
    </r>
  </si>
  <si>
    <r>
      <t xml:space="preserve">     </t>
    </r>
    <r>
      <rPr>
        <sz val="12"/>
        <color indexed="8"/>
        <rFont val="新細明體"/>
        <family val="1"/>
      </rPr>
      <t>現金</t>
    </r>
  </si>
  <si>
    <r>
      <t xml:space="preserve">     </t>
    </r>
    <r>
      <rPr>
        <sz val="12"/>
        <color indexed="8"/>
        <rFont val="新細明體"/>
        <family val="1"/>
      </rPr>
      <t>應付款項</t>
    </r>
  </si>
  <si>
    <r>
      <t xml:space="preserve">       </t>
    </r>
    <r>
      <rPr>
        <sz val="12"/>
        <color indexed="8"/>
        <rFont val="新細明體"/>
        <family val="1"/>
      </rPr>
      <t>銀行存款</t>
    </r>
  </si>
  <si>
    <r>
      <t xml:space="preserve">       </t>
    </r>
    <r>
      <rPr>
        <sz val="12"/>
        <color indexed="8"/>
        <rFont val="新細明體"/>
        <family val="1"/>
      </rPr>
      <t>應付繳庫數</t>
    </r>
  </si>
  <si>
    <r>
      <t xml:space="preserve">     </t>
    </r>
    <r>
      <rPr>
        <sz val="12"/>
        <color indexed="8"/>
        <rFont val="新細明體"/>
        <family val="1"/>
      </rPr>
      <t>應收款項</t>
    </r>
  </si>
  <si>
    <r>
      <t>淨</t>
    </r>
    <r>
      <rPr>
        <b/>
        <sz val="13"/>
        <color indexed="8"/>
        <rFont val="Times New Roman"/>
        <family val="1"/>
      </rPr>
      <t xml:space="preserve">      </t>
    </r>
    <r>
      <rPr>
        <b/>
        <sz val="13"/>
        <color indexed="8"/>
        <rFont val="新細明體"/>
        <family val="1"/>
      </rPr>
      <t>值</t>
    </r>
  </si>
  <si>
    <r>
      <t xml:space="preserve">       </t>
    </r>
    <r>
      <rPr>
        <sz val="12"/>
        <color indexed="8"/>
        <rFont val="新細明體"/>
        <family val="1"/>
      </rPr>
      <t>應收利息</t>
    </r>
  </si>
  <si>
    <r>
      <t xml:space="preserve">  </t>
    </r>
    <r>
      <rPr>
        <b/>
        <sz val="12"/>
        <color indexed="8"/>
        <rFont val="新細明體"/>
        <family val="1"/>
      </rPr>
      <t>累積餘絀（－）</t>
    </r>
  </si>
  <si>
    <r>
      <t xml:space="preserve">  </t>
    </r>
    <r>
      <rPr>
        <b/>
        <sz val="12"/>
        <color indexed="8"/>
        <rFont val="新細明體"/>
        <family val="1"/>
      </rPr>
      <t>長期投資</t>
    </r>
  </si>
  <si>
    <r>
      <t xml:space="preserve">     </t>
    </r>
    <r>
      <rPr>
        <sz val="12"/>
        <color indexed="8"/>
        <rFont val="新細明體"/>
        <family val="1"/>
      </rPr>
      <t>累積賸餘</t>
    </r>
  </si>
  <si>
    <r>
      <t xml:space="preserve">     </t>
    </r>
    <r>
      <rPr>
        <sz val="12"/>
        <color indexed="8"/>
        <rFont val="新細明體"/>
        <family val="1"/>
      </rPr>
      <t>長期投資</t>
    </r>
  </si>
  <si>
    <r>
      <t xml:space="preserve">       </t>
    </r>
    <r>
      <rPr>
        <sz val="12"/>
        <color indexed="8"/>
        <rFont val="新細明體"/>
        <family val="1"/>
      </rPr>
      <t>累積賸餘</t>
    </r>
  </si>
  <si>
    <r>
      <t xml:space="preserve">       </t>
    </r>
    <r>
      <rPr>
        <sz val="12"/>
        <color indexed="8"/>
        <rFont val="新細明體"/>
        <family val="1"/>
      </rPr>
      <t xml:space="preserve">以成本衡量之金
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</rPr>
      <t>融資產</t>
    </r>
    <r>
      <rPr>
        <sz val="12"/>
        <color indexed="8"/>
        <rFont val="Times New Roman"/>
        <family val="1"/>
      </rPr>
      <t>—</t>
    </r>
    <r>
      <rPr>
        <sz val="12"/>
        <color indexed="8"/>
        <rFont val="新細明體"/>
        <family val="1"/>
      </rPr>
      <t>非流動</t>
    </r>
  </si>
  <si>
    <r>
      <t xml:space="preserve">       </t>
    </r>
    <r>
      <rPr>
        <sz val="12"/>
        <color indexed="8"/>
        <rFont val="新細明體"/>
        <family val="1"/>
      </rPr>
      <t xml:space="preserve">以成本衡量之金
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</rPr>
      <t xml:space="preserve">融資產評價調整
</t>
    </r>
    <r>
      <rPr>
        <sz val="12"/>
        <color indexed="8"/>
        <rFont val="Times New Roman"/>
        <family val="1"/>
      </rPr>
      <t xml:space="preserve">       —</t>
    </r>
    <r>
      <rPr>
        <sz val="12"/>
        <color indexed="8"/>
        <rFont val="新細明體"/>
        <family val="1"/>
      </rPr>
      <t>非流動</t>
    </r>
  </si>
  <si>
    <r>
      <t>合</t>
    </r>
    <r>
      <rPr>
        <b/>
        <sz val="13"/>
        <color indexed="8"/>
        <rFont val="Times New Roman"/>
        <family val="1"/>
      </rPr>
      <t xml:space="preserve">      </t>
    </r>
    <r>
      <rPr>
        <b/>
        <sz val="13"/>
        <color indexed="8"/>
        <rFont val="新細明體"/>
        <family val="1"/>
      </rPr>
      <t>計</t>
    </r>
  </si>
  <si>
    <t>國家金融安定基金現金流量決算表</t>
  </si>
  <si>
    <r>
      <t xml:space="preserve">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</si>
  <si>
    <r>
      <t>項</t>
    </r>
    <r>
      <rPr>
        <b/>
        <sz val="12"/>
        <color indexed="8"/>
        <rFont val="Times New Roman"/>
        <family val="1"/>
      </rPr>
      <t xml:space="preserve">                      </t>
    </r>
    <r>
      <rPr>
        <b/>
        <sz val="12"/>
        <color indexed="8"/>
        <rFont val="新細明體"/>
        <family val="1"/>
      </rPr>
      <t>目</t>
    </r>
  </si>
  <si>
    <r>
      <t>決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算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數</t>
    </r>
  </si>
  <si>
    <t>業務活動之現金流量</t>
  </si>
  <si>
    <r>
      <t xml:space="preserve">    </t>
    </r>
    <r>
      <rPr>
        <sz val="12"/>
        <color indexed="8"/>
        <rFont val="新細明體"/>
        <family val="1"/>
      </rPr>
      <t>本期賸餘（短絀－）</t>
    </r>
  </si>
  <si>
    <r>
      <t xml:space="preserve">    </t>
    </r>
    <r>
      <rPr>
        <sz val="12"/>
        <color indexed="8"/>
        <rFont val="新細明體"/>
        <family val="1"/>
      </rPr>
      <t>調整非現金項目</t>
    </r>
  </si>
  <si>
    <r>
      <t xml:space="preserve">     </t>
    </r>
    <r>
      <rPr>
        <b/>
        <sz val="12"/>
        <color indexed="8"/>
        <rFont val="新細明體"/>
        <family val="1"/>
      </rPr>
      <t>業務活動之淨現金流入（流出－）</t>
    </r>
  </si>
  <si>
    <t>投資活動之現金流量</t>
  </si>
  <si>
    <r>
      <t xml:space="preserve">    </t>
    </r>
    <r>
      <rPr>
        <sz val="12"/>
        <color indexed="8"/>
        <rFont val="新細明體"/>
        <family val="1"/>
      </rPr>
      <t>增加流動金融資產</t>
    </r>
  </si>
  <si>
    <r>
      <t xml:space="preserve">    </t>
    </r>
    <r>
      <rPr>
        <sz val="12"/>
        <color indexed="8"/>
        <rFont val="新細明體"/>
        <family val="1"/>
      </rPr>
      <t>減少流動金融資產</t>
    </r>
  </si>
  <si>
    <r>
      <t xml:space="preserve">     </t>
    </r>
    <r>
      <rPr>
        <b/>
        <sz val="12"/>
        <color indexed="8"/>
        <rFont val="新細明體"/>
        <family val="1"/>
      </rPr>
      <t>投資活動之淨現金流入（流出－）</t>
    </r>
  </si>
  <si>
    <r>
      <t xml:space="preserve">    </t>
    </r>
    <r>
      <rPr>
        <sz val="12"/>
        <color indexed="8"/>
        <rFont val="新細明體"/>
        <family val="1"/>
      </rPr>
      <t>增加長期借款</t>
    </r>
  </si>
  <si>
    <r>
      <t xml:space="preserve">    </t>
    </r>
    <r>
      <rPr>
        <sz val="12"/>
        <color indexed="8"/>
        <rFont val="新細明體"/>
        <family val="1"/>
      </rPr>
      <t>減少長期借款</t>
    </r>
  </si>
  <si>
    <r>
      <t xml:space="preserve">     </t>
    </r>
    <r>
      <rPr>
        <b/>
        <sz val="12"/>
        <color indexed="8"/>
        <rFont val="新細明體"/>
        <family val="1"/>
      </rPr>
      <t>融資活動之淨現金流入（流出－）</t>
    </r>
  </si>
  <si>
    <t>現金及約當現金淨增（淨減－）</t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</si>
  <si>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新細明體"/>
        <family val="1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新細明體"/>
        <family val="1"/>
      </rPr>
      <t>個月內到期或清償之債權證券。</t>
    </r>
  </si>
  <si>
    <r>
      <t>　　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新細明體"/>
        <family val="1"/>
      </rPr>
      <t xml:space="preserve">本表「調整非現金項目」欄所列，包括提存呆帳、醫療折讓及短絀、折舊及折耗、攤銷、兌換短絀（賸
</t>
    </r>
    <r>
      <rPr>
        <sz val="10"/>
        <color indexed="8"/>
        <rFont val="Times New Roman"/>
        <family val="1"/>
      </rPr>
      <t xml:space="preserve">            </t>
    </r>
    <r>
      <rPr>
        <sz val="10"/>
        <color indexed="8"/>
        <rFont val="新細明體"/>
        <family val="1"/>
      </rPr>
      <t xml:space="preserve">餘－）、處理資產短絀（賸餘－）、債務整理短絀（賸餘－）、其他、流動資產淨減（淨增－）、流動
</t>
    </r>
    <r>
      <rPr>
        <sz val="10"/>
        <color indexed="8"/>
        <rFont val="Times New Roman"/>
        <family val="1"/>
      </rPr>
      <t xml:space="preserve">            </t>
    </r>
    <r>
      <rPr>
        <sz val="10"/>
        <color indexed="8"/>
        <rFont val="新細明體"/>
        <family val="1"/>
      </rPr>
      <t>負債淨增（淨減－）。</t>
    </r>
    <r>
      <rPr>
        <sz val="10"/>
        <color indexed="8"/>
        <rFont val="Times New Roman"/>
        <family val="1"/>
      </rPr>
      <t xml:space="preserve">            </t>
    </r>
  </si>
  <si>
    <r>
      <t xml:space="preserve">              </t>
    </r>
    <r>
      <rPr>
        <b/>
        <sz val="14"/>
        <color indexed="8"/>
        <rFont val="新細明體"/>
        <family val="1"/>
      </rPr>
      <t>　</t>
    </r>
    <r>
      <rPr>
        <b/>
        <sz val="14"/>
        <color indexed="8"/>
        <rFont val="Times New Roman"/>
        <family val="1"/>
      </rPr>
      <t xml:space="preserve">                     </t>
    </r>
  </si>
  <si>
    <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</t>
    </r>
  </si>
  <si>
    <t>單位：新臺幣元</t>
  </si>
  <si>
    <r>
      <t>項</t>
    </r>
    <r>
      <rPr>
        <b/>
        <sz val="12"/>
        <color indexed="8"/>
        <rFont val="Times New Roman"/>
        <family val="1"/>
      </rPr>
      <t xml:space="preserve">            </t>
    </r>
    <r>
      <rPr>
        <b/>
        <sz val="12"/>
        <color indexed="8"/>
        <rFont val="新細明體"/>
        <family val="1"/>
      </rPr>
      <t>目</t>
    </r>
  </si>
  <si>
    <r>
      <t>修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新細明體"/>
        <family val="1"/>
      </rPr>
      <t>正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新細明體"/>
        <family val="1"/>
      </rPr>
      <t>數</t>
    </r>
  </si>
  <si>
    <t>賸餘之部</t>
  </si>
  <si>
    <t>本期賸餘</t>
  </si>
  <si>
    <t>前期未分配賸餘</t>
  </si>
  <si>
    <t>分配之部</t>
  </si>
  <si>
    <t>解繳國庫淨額</t>
  </si>
  <si>
    <t>未分配賸餘</t>
  </si>
  <si>
    <t>國家金融安定基金收支餘絀決算表</t>
  </si>
  <si>
    <t xml:space="preserve">                                   </t>
  </si>
  <si>
    <r>
      <t xml:space="preserve">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</t>
    </r>
  </si>
  <si>
    <t>單位：新臺幣元</t>
  </si>
  <si>
    <r>
      <t>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目</t>
    </r>
  </si>
  <si>
    <t>原列決算數</t>
  </si>
  <si>
    <t>決算核定數</t>
  </si>
  <si>
    <t>業務收入</t>
  </si>
  <si>
    <r>
      <t xml:space="preserve">   </t>
    </r>
    <r>
      <rPr>
        <sz val="12"/>
        <color indexed="8"/>
        <rFont val="新細明體"/>
        <family val="1"/>
      </rPr>
      <t>事業投資收入</t>
    </r>
  </si>
  <si>
    <r>
      <t xml:space="preserve">   </t>
    </r>
    <r>
      <rPr>
        <sz val="12"/>
        <color indexed="8"/>
        <rFont val="新細明體"/>
        <family val="1"/>
      </rPr>
      <t>利息收入</t>
    </r>
  </si>
  <si>
    <r>
      <t xml:space="preserve">   </t>
    </r>
    <r>
      <rPr>
        <sz val="12"/>
        <color indexed="8"/>
        <rFont val="新細明體"/>
        <family val="1"/>
      </rPr>
      <t>事業投資損失</t>
    </r>
  </si>
  <si>
    <r>
      <t xml:space="preserve">   </t>
    </r>
    <r>
      <rPr>
        <sz val="12"/>
        <color indexed="8"/>
        <rFont val="新細明體"/>
        <family val="1"/>
      </rPr>
      <t>利息費用</t>
    </r>
  </si>
  <si>
    <r>
      <t xml:space="preserve">   </t>
    </r>
    <r>
      <rPr>
        <sz val="12"/>
        <color indexed="8"/>
        <rFont val="新細明體"/>
        <family val="1"/>
      </rPr>
      <t>提存投資損失特別準備</t>
    </r>
  </si>
  <si>
    <r>
      <t xml:space="preserve">   </t>
    </r>
    <r>
      <rPr>
        <sz val="12"/>
        <color indexed="8"/>
        <rFont val="新細明體"/>
        <family val="1"/>
      </rPr>
      <t>手續費用</t>
    </r>
  </si>
  <si>
    <r>
      <t xml:space="preserve">   </t>
    </r>
    <r>
      <rPr>
        <sz val="12"/>
        <color indexed="8"/>
        <rFont val="新細明體"/>
        <family val="1"/>
      </rPr>
      <t>管理及總務費用</t>
    </r>
  </si>
  <si>
    <t>業務賸餘（短絀－）</t>
  </si>
  <si>
    <r>
      <t xml:space="preserve">   </t>
    </r>
    <r>
      <rPr>
        <sz val="12"/>
        <color indexed="8"/>
        <rFont val="新細明體"/>
        <family val="1"/>
      </rPr>
      <t>什項收入</t>
    </r>
  </si>
  <si>
    <t>業務外費用</t>
  </si>
  <si>
    <r>
      <t xml:space="preserve">   XX</t>
    </r>
    <r>
      <rPr>
        <sz val="12"/>
        <color indexed="8"/>
        <rFont val="新細明體"/>
        <family val="1"/>
      </rPr>
      <t>費用科目名稱</t>
    </r>
  </si>
  <si>
    <t>業務外賸餘（短絀－）</t>
  </si>
  <si>
    <t>本期賸餘（短絀－）</t>
  </si>
  <si>
    <r>
      <t>註：累計期貨合約損失</t>
    </r>
    <r>
      <rPr>
        <sz val="14"/>
        <color indexed="8"/>
        <rFont val="Times New Roman"/>
        <family val="1"/>
      </rPr>
      <t>916,043,161</t>
    </r>
    <r>
      <rPr>
        <sz val="14"/>
        <color indexed="8"/>
        <rFont val="新細明體"/>
        <family val="1"/>
      </rPr>
      <t>元，係包括已平倉損失</t>
    </r>
    <r>
      <rPr>
        <sz val="14"/>
        <color indexed="8"/>
        <rFont val="Times New Roman"/>
        <family val="1"/>
      </rPr>
      <t>878,163,161</t>
    </r>
    <r>
      <rPr>
        <sz val="14"/>
        <color indexed="8"/>
        <rFont val="新細明體"/>
        <family val="1"/>
      </rPr>
      <t>元及未平倉損失</t>
    </r>
    <r>
      <rPr>
        <sz val="14"/>
        <color indexed="8"/>
        <rFont val="Times New Roman"/>
        <family val="1"/>
      </rPr>
      <t>37,880,000</t>
    </r>
    <r>
      <rPr>
        <sz val="14"/>
        <color indexed="8"/>
        <rFont val="新細明體"/>
        <family val="1"/>
      </rPr>
      <t>元。</t>
    </r>
  </si>
  <si>
    <r>
      <t xml:space="preserve">        </t>
    </r>
    <r>
      <rPr>
        <sz val="14"/>
        <color indexed="8"/>
        <rFont val="新細明體"/>
        <family val="1"/>
      </rPr>
      <t>茲依財務會計準則「金融商品之揭露」公報之規定，揭露上開未平倉損失內容如次：</t>
    </r>
  </si>
  <si>
    <r>
      <t>註：依據「國家金融安定基金設置及管理條例」第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新細明體"/>
        <family val="1"/>
      </rPr>
      <t>條規定，本基金不受預算法有關規定之限制，故無預算列數。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</si>
</sst>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.0_-;\-* #,##0.0_-;_-* &quot;-&quot;??_-;_-@_-"/>
    <numFmt numFmtId="178" formatCode="_-* #,##0_-;\-* #,##0_-;_-* &quot;-&quot;??_-;_-@_-"/>
    <numFmt numFmtId="179" formatCode="#,##0_);\(#,##0\)"/>
    <numFmt numFmtId="180" formatCode="#,##0_);[Red]\(#,##0\)"/>
    <numFmt numFmtId="181" formatCode="0_ "/>
    <numFmt numFmtId="182" formatCode="[$-404]ggge&quot;年&quot;m&quot;月&quot;d&quot;日&quot;"/>
    <numFmt numFmtId="183" formatCode="0.00_ "/>
    <numFmt numFmtId="184" formatCode="0.0_ "/>
    <numFmt numFmtId="185" formatCode="m&quot;月&quot;d&quot;日&quot;"/>
    <numFmt numFmtId="186" formatCode="_(* #,##0.00_);_(&quot;–&quot;* #,##0.00_);_(* &quot;…&quot;_);_(@_)"/>
    <numFmt numFmtId="187" formatCode="#,##0.00_ "/>
    <numFmt numFmtId="188" formatCode="_(\+* #,##0.00_);_(\-* #,##0.00_);_(* &quot;…&quot;_);_(@_)"/>
    <numFmt numFmtId="189" formatCode="_(&quot; +&quot;* #,##0.00_);_(&quot;–&quot;* #,##0.00_);_(* &quot;…&quot;_);_(@_)"/>
    <numFmt numFmtId="190" formatCode="_(* #,##0.00_);_(* #,##0.00_);_(* &quot;…&quot;_);_(@_)"/>
    <numFmt numFmtId="191" formatCode="_(* #,##0.00_);_(&quot;–&quot;* #,##0.00_);_(* &quot;&quot;_);_(@_)"/>
    <numFmt numFmtId="192" formatCode="_(* #,##0.00_);_(&quot;–&quot;* #,##0.00_);_(* &quot;   &quot;_);_(@_)"/>
    <numFmt numFmtId="193" formatCode="_-* #,##0_-;\-* #,##0_-;_-* &quot;  &quot;_-;_-@_-"/>
    <numFmt numFmtId="194" formatCode="#,##0.00;\-#,##0.00;* &quot; &quot;"/>
  </numFmts>
  <fonts count="34">
    <font>
      <sz val="12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新細明體"/>
      <family val="1"/>
    </font>
    <font>
      <sz val="14"/>
      <color indexed="8"/>
      <name val="新細明體"/>
      <family val="1"/>
    </font>
    <font>
      <sz val="10"/>
      <color indexed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22"/>
      <color indexed="8"/>
      <name val="新細明體"/>
      <family val="1"/>
    </font>
    <font>
      <b/>
      <sz val="14"/>
      <color indexed="8"/>
      <name val="新細明體"/>
      <family val="1"/>
    </font>
    <font>
      <b/>
      <sz val="13"/>
      <color indexed="8"/>
      <name val="新細明體"/>
      <family val="1"/>
    </font>
    <font>
      <sz val="10"/>
      <color indexed="8"/>
      <name val="新細明體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22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191" fontId="10" fillId="0" borderId="1" xfId="0" applyNumberFormat="1" applyFont="1" applyBorder="1" applyAlignment="1" applyProtection="1">
      <alignment horizontal="right" vertical="center"/>
      <protection locked="0"/>
    </xf>
    <xf numFmtId="191" fontId="10" fillId="0" borderId="2" xfId="0" applyNumberFormat="1" applyFont="1" applyBorder="1" applyAlignment="1" applyProtection="1">
      <alignment horizontal="right" vertical="center"/>
      <protection locked="0"/>
    </xf>
    <xf numFmtId="191" fontId="10" fillId="0" borderId="3" xfId="0" applyNumberFormat="1" applyFont="1" applyBorder="1" applyAlignment="1" applyProtection="1">
      <alignment horizontal="right" vertical="center"/>
      <protection/>
    </xf>
    <xf numFmtId="191" fontId="10" fillId="0" borderId="2" xfId="0" applyNumberFormat="1" applyFont="1" applyBorder="1" applyAlignment="1" applyProtection="1">
      <alignment horizontal="right" vertical="center"/>
      <protection/>
    </xf>
    <xf numFmtId="191" fontId="6" fillId="0" borderId="1" xfId="0" applyNumberFormat="1" applyFont="1" applyBorder="1" applyAlignment="1" applyProtection="1">
      <alignment horizontal="right" vertical="center"/>
      <protection/>
    </xf>
    <xf numFmtId="191" fontId="6" fillId="0" borderId="3" xfId="0" applyNumberFormat="1" applyFont="1" applyBorder="1" applyAlignment="1" applyProtection="1">
      <alignment horizontal="right" vertical="center"/>
      <protection/>
    </xf>
    <xf numFmtId="191" fontId="6" fillId="0" borderId="1" xfId="15" applyNumberFormat="1" applyFont="1" applyBorder="1" applyAlignment="1" applyProtection="1">
      <alignment horizontal="right" vertical="center"/>
      <protection/>
    </xf>
    <xf numFmtId="191" fontId="6" fillId="0" borderId="2" xfId="0" applyNumberFormat="1" applyFont="1" applyBorder="1" applyAlignment="1" applyProtection="1">
      <alignment horizontal="right" vertical="center"/>
      <protection/>
    </xf>
    <xf numFmtId="191" fontId="6" fillId="0" borderId="3" xfId="15" applyNumberFormat="1" applyFont="1" applyBorder="1" applyAlignment="1" applyProtection="1">
      <alignment horizontal="right" vertical="center"/>
      <protection/>
    </xf>
    <xf numFmtId="191" fontId="10" fillId="0" borderId="1" xfId="15" applyNumberFormat="1" applyFont="1" applyBorder="1" applyAlignment="1" applyProtection="1">
      <alignment horizontal="right" vertical="center"/>
      <protection locked="0"/>
    </xf>
    <xf numFmtId="191" fontId="10" fillId="0" borderId="3" xfId="15" applyNumberFormat="1" applyFont="1" applyBorder="1" applyAlignment="1" applyProtection="1">
      <alignment horizontal="right" vertical="center"/>
      <protection/>
    </xf>
    <xf numFmtId="191" fontId="10" fillId="0" borderId="1" xfId="15" applyNumberFormat="1" applyFont="1" applyBorder="1" applyAlignment="1" applyProtection="1">
      <alignment horizontal="right" vertical="center"/>
      <protection/>
    </xf>
    <xf numFmtId="191" fontId="14" fillId="0" borderId="4" xfId="0" applyNumberFormat="1" applyFont="1" applyBorder="1" applyAlignment="1" applyProtection="1">
      <alignment horizontal="right" vertical="center"/>
      <protection/>
    </xf>
    <xf numFmtId="191" fontId="14" fillId="0" borderId="5" xfId="0" applyNumberFormat="1" applyFont="1" applyBorder="1" applyAlignment="1" applyProtection="1">
      <alignment horizontal="right" vertical="center"/>
      <protection/>
    </xf>
    <xf numFmtId="191" fontId="15" fillId="0" borderId="1" xfId="0" applyNumberFormat="1" applyFont="1" applyBorder="1" applyAlignment="1" applyProtection="1">
      <alignment horizontal="right" vertical="center"/>
      <protection locked="0"/>
    </xf>
    <xf numFmtId="191" fontId="15" fillId="0" borderId="2" xfId="0" applyNumberFormat="1" applyFont="1" applyBorder="1" applyAlignment="1" applyProtection="1">
      <alignment horizontal="right" vertical="center"/>
      <protection locked="0"/>
    </xf>
    <xf numFmtId="191" fontId="15" fillId="0" borderId="3" xfId="0" applyNumberFormat="1" applyFont="1" applyBorder="1" applyAlignment="1" applyProtection="1">
      <alignment horizontal="right" vertical="center"/>
      <protection/>
    </xf>
    <xf numFmtId="191" fontId="14" fillId="0" borderId="1" xfId="0" applyNumberFormat="1" applyFont="1" applyBorder="1" applyAlignment="1" applyProtection="1">
      <alignment horizontal="right" vertical="center"/>
      <protection locked="0"/>
    </xf>
    <xf numFmtId="191" fontId="14" fillId="0" borderId="3" xfId="0" applyNumberFormat="1" applyFont="1" applyBorder="1" applyAlignment="1" applyProtection="1">
      <alignment horizontal="right" vertical="center"/>
      <protection/>
    </xf>
    <xf numFmtId="191" fontId="14" fillId="0" borderId="1" xfId="0" applyNumberFormat="1" applyFont="1" applyBorder="1" applyAlignment="1" applyProtection="1">
      <alignment horizontal="right" vertical="center"/>
      <protection/>
    </xf>
    <xf numFmtId="191" fontId="14" fillId="0" borderId="1" xfId="15" applyNumberFormat="1" applyFont="1" applyBorder="1" applyAlignment="1" applyProtection="1">
      <alignment horizontal="right" vertical="center"/>
      <protection/>
    </xf>
    <xf numFmtId="191" fontId="14" fillId="0" borderId="3" xfId="15" applyNumberFormat="1" applyFont="1" applyBorder="1" applyAlignment="1" applyProtection="1">
      <alignment horizontal="right" vertical="center"/>
      <protection/>
    </xf>
    <xf numFmtId="191" fontId="15" fillId="0" borderId="1" xfId="15" applyNumberFormat="1" applyFont="1" applyBorder="1" applyAlignment="1" applyProtection="1">
      <alignment horizontal="right" vertical="center"/>
      <protection locked="0"/>
    </xf>
    <xf numFmtId="191" fontId="15" fillId="0" borderId="3" xfId="15" applyNumberFormat="1" applyFont="1" applyBorder="1" applyAlignment="1" applyProtection="1">
      <alignment horizontal="right" vertical="center"/>
      <protection/>
    </xf>
    <xf numFmtId="191" fontId="14" fillId="0" borderId="1" xfId="15" applyNumberFormat="1" applyFont="1" applyBorder="1" applyAlignment="1" applyProtection="1">
      <alignment horizontal="right" vertical="center"/>
      <protection locked="0"/>
    </xf>
    <xf numFmtId="191" fontId="15" fillId="0" borderId="1" xfId="15" applyNumberFormat="1" applyFont="1" applyBorder="1" applyAlignment="1" applyProtection="1">
      <alignment horizontal="right" vertical="center"/>
      <protection/>
    </xf>
    <xf numFmtId="191" fontId="15" fillId="0" borderId="0" xfId="0" applyNumberFormat="1" applyFont="1" applyBorder="1" applyAlignment="1" applyProtection="1">
      <alignment horizontal="right" vertical="center"/>
      <protection/>
    </xf>
    <xf numFmtId="191" fontId="14" fillId="0" borderId="3" xfId="0" applyNumberFormat="1" applyFont="1" applyBorder="1" applyAlignment="1" applyProtection="1">
      <alignment horizontal="right" vertical="center"/>
      <protection locked="0"/>
    </xf>
    <xf numFmtId="191" fontId="14" fillId="0" borderId="3" xfId="15" applyNumberFormat="1" applyFont="1" applyBorder="1" applyAlignment="1" applyProtection="1">
      <alignment horizontal="right" vertical="center"/>
      <protection locked="0"/>
    </xf>
    <xf numFmtId="191" fontId="14" fillId="0" borderId="2" xfId="0" applyNumberFormat="1" applyFont="1" applyBorder="1" applyAlignment="1" applyProtection="1">
      <alignment horizontal="right" vertical="center"/>
      <protection locked="0"/>
    </xf>
    <xf numFmtId="191" fontId="6" fillId="0" borderId="2" xfId="15" applyNumberFormat="1" applyFont="1" applyBorder="1" applyAlignment="1" applyProtection="1">
      <alignment horizontal="right" vertical="center"/>
      <protection/>
    </xf>
    <xf numFmtId="187" fontId="15" fillId="0" borderId="5" xfId="15" applyNumberFormat="1" applyFont="1" applyBorder="1" applyAlignment="1" applyProtection="1">
      <alignment horizontal="right" vertical="center"/>
      <protection/>
    </xf>
    <xf numFmtId="187" fontId="15" fillId="0" borderId="3" xfId="0" applyNumberFormat="1" applyFont="1" applyBorder="1" applyAlignment="1" applyProtection="1">
      <alignment horizontal="right" vertical="center"/>
      <protection locked="0"/>
    </xf>
    <xf numFmtId="187" fontId="14" fillId="0" borderId="3" xfId="0" applyNumberFormat="1" applyFont="1" applyBorder="1" applyAlignment="1" applyProtection="1">
      <alignment horizontal="right" vertical="center"/>
      <protection/>
    </xf>
    <xf numFmtId="187" fontId="15" fillId="0" borderId="3" xfId="15" applyNumberFormat="1" applyFont="1" applyBorder="1" applyAlignment="1" applyProtection="1">
      <alignment horizontal="right" vertical="center"/>
      <protection/>
    </xf>
    <xf numFmtId="187" fontId="14" fillId="0" borderId="3" xfId="0" applyNumberFormat="1" applyFont="1" applyBorder="1" applyAlignment="1" applyProtection="1">
      <alignment horizontal="right" vertical="center"/>
      <protection locked="0"/>
    </xf>
    <xf numFmtId="187" fontId="15" fillId="0" borderId="3" xfId="0" applyNumberFormat="1" applyFont="1" applyBorder="1" applyAlignment="1" applyProtection="1">
      <alignment horizontal="right" vertical="center"/>
      <protection/>
    </xf>
    <xf numFmtId="187" fontId="14" fillId="0" borderId="3" xfId="15" applyNumberFormat="1" applyFont="1" applyBorder="1" applyAlignment="1" applyProtection="1">
      <alignment horizontal="right" vertical="center"/>
      <protection/>
    </xf>
    <xf numFmtId="187" fontId="14" fillId="0" borderId="3" xfId="15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 quotePrefix="1">
      <alignment horizontal="right"/>
      <protection/>
    </xf>
    <xf numFmtId="186" fontId="10" fillId="0" borderId="0" xfId="0" applyNumberFormat="1" applyFont="1" applyBorder="1" applyAlignment="1" applyProtection="1">
      <alignment/>
      <protection/>
    </xf>
    <xf numFmtId="189" fontId="10" fillId="0" borderId="0" xfId="0" applyNumberFormat="1" applyFont="1" applyBorder="1" applyAlignment="1" applyProtection="1">
      <alignment/>
      <protection/>
    </xf>
    <xf numFmtId="190" fontId="10" fillId="0" borderId="0" xfId="0" applyNumberFormat="1" applyFont="1" applyBorder="1" applyAlignment="1" applyProtection="1">
      <alignment/>
      <protection/>
    </xf>
    <xf numFmtId="187" fontId="16" fillId="0" borderId="1" xfId="0" applyNumberFormat="1" applyFont="1" applyBorder="1" applyAlignment="1">
      <alignment horizontal="right" vertical="top"/>
    </xf>
    <xf numFmtId="187" fontId="16" fillId="0" borderId="2" xfId="0" applyNumberFormat="1" applyFont="1" applyBorder="1" applyAlignment="1">
      <alignment vertical="top"/>
    </xf>
    <xf numFmtId="187" fontId="17" fillId="0" borderId="1" xfId="0" applyNumberFormat="1" applyFont="1" applyBorder="1" applyAlignment="1" applyProtection="1">
      <alignment horizontal="right" vertical="top"/>
      <protection locked="0"/>
    </xf>
    <xf numFmtId="187" fontId="17" fillId="0" borderId="2" xfId="0" applyNumberFormat="1" applyFont="1" applyBorder="1" applyAlignment="1">
      <alignment vertical="top"/>
    </xf>
    <xf numFmtId="187" fontId="16" fillId="0" borderId="1" xfId="0" applyNumberFormat="1" applyFont="1" applyBorder="1" applyAlignment="1" applyProtection="1">
      <alignment horizontal="right" vertical="top"/>
      <protection locked="0"/>
    </xf>
    <xf numFmtId="187" fontId="16" fillId="0" borderId="1" xfId="19" applyNumberFormat="1" applyFont="1" applyBorder="1" applyAlignment="1">
      <alignment vertical="top"/>
    </xf>
    <xf numFmtId="187" fontId="16" fillId="0" borderId="1" xfId="0" applyNumberFormat="1" applyFont="1" applyBorder="1" applyAlignment="1">
      <alignment horizontal="right" vertical="center"/>
    </xf>
    <xf numFmtId="187" fontId="16" fillId="0" borderId="1" xfId="19" applyNumberFormat="1" applyFont="1" applyBorder="1" applyAlignment="1">
      <alignment vertical="center"/>
    </xf>
    <xf numFmtId="187" fontId="16" fillId="0" borderId="0" xfId="0" applyNumberFormat="1" applyFont="1" applyBorder="1" applyAlignment="1">
      <alignment vertical="top"/>
    </xf>
    <xf numFmtId="187" fontId="17" fillId="0" borderId="0" xfId="0" applyNumberFormat="1" applyFont="1" applyBorder="1" applyAlignment="1">
      <alignment vertical="top"/>
    </xf>
    <xf numFmtId="187" fontId="17" fillId="0" borderId="1" xfId="0" applyNumberFormat="1" applyFont="1" applyBorder="1" applyAlignment="1">
      <alignment horizontal="right" vertical="top"/>
    </xf>
    <xf numFmtId="187" fontId="17" fillId="0" borderId="1" xfId="0" applyNumberFormat="1" applyFont="1" applyBorder="1" applyAlignment="1">
      <alignment vertical="center"/>
    </xf>
    <xf numFmtId="187" fontId="18" fillId="0" borderId="2" xfId="0" applyNumberFormat="1" applyFont="1" applyBorder="1" applyAlignment="1">
      <alignment vertical="top"/>
    </xf>
    <xf numFmtId="187" fontId="19" fillId="0" borderId="1" xfId="0" applyNumberFormat="1" applyFont="1" applyBorder="1" applyAlignment="1" applyProtection="1">
      <alignment horizontal="right" vertical="top"/>
      <protection locked="0"/>
    </xf>
    <xf numFmtId="187" fontId="19" fillId="0" borderId="2" xfId="0" applyNumberFormat="1" applyFont="1" applyBorder="1" applyAlignment="1">
      <alignment vertical="top"/>
    </xf>
    <xf numFmtId="187" fontId="18" fillId="0" borderId="1" xfId="0" applyNumberFormat="1" applyFont="1" applyBorder="1" applyAlignment="1" applyProtection="1">
      <alignment horizontal="right" vertical="top"/>
      <protection locked="0"/>
    </xf>
    <xf numFmtId="191" fontId="14" fillId="0" borderId="2" xfId="0" applyNumberFormat="1" applyFont="1" applyBorder="1" applyAlignment="1" applyProtection="1">
      <alignment horizontal="right" vertical="center"/>
      <protection/>
    </xf>
    <xf numFmtId="187" fontId="16" fillId="0" borderId="6" xfId="0" applyNumberFormat="1" applyFont="1" applyBorder="1" applyAlignment="1">
      <alignment horizontal="right" vertical="center"/>
    </xf>
    <xf numFmtId="187" fontId="16" fillId="0" borderId="6" xfId="0" applyNumberFormat="1" applyFont="1" applyBorder="1" applyAlignment="1">
      <alignment vertical="center"/>
    </xf>
    <xf numFmtId="191" fontId="6" fillId="0" borderId="6" xfId="0" applyNumberFormat="1" applyFont="1" applyBorder="1" applyAlignment="1" applyProtection="1">
      <alignment horizontal="right" vertical="center"/>
      <protection/>
    </xf>
    <xf numFmtId="191" fontId="6" fillId="0" borderId="7" xfId="0" applyNumberFormat="1" applyFont="1" applyBorder="1" applyAlignment="1" applyProtection="1">
      <alignment horizontal="right" vertical="center"/>
      <protection/>
    </xf>
    <xf numFmtId="191" fontId="6" fillId="0" borderId="6" xfId="15" applyNumberFormat="1" applyFont="1" applyBorder="1" applyAlignment="1" applyProtection="1">
      <alignment horizontal="right" vertical="center"/>
      <protection/>
    </xf>
    <xf numFmtId="191" fontId="6" fillId="0" borderId="7" xfId="15" applyNumberFormat="1" applyFont="1" applyBorder="1" applyAlignment="1" applyProtection="1">
      <alignment horizontal="right" vertical="center"/>
      <protection/>
    </xf>
    <xf numFmtId="187" fontId="14" fillId="0" borderId="7" xfId="15" applyNumberFormat="1" applyFont="1" applyBorder="1" applyAlignment="1" applyProtection="1">
      <alignment horizontal="right" vertical="center"/>
      <protection/>
    </xf>
    <xf numFmtId="187" fontId="16" fillId="0" borderId="7" xfId="0" applyNumberFormat="1" applyFont="1" applyBorder="1" applyAlignment="1">
      <alignment vertical="center"/>
    </xf>
    <xf numFmtId="187" fontId="20" fillId="0" borderId="2" xfId="0" applyNumberFormat="1" applyFont="1" applyBorder="1" applyAlignment="1">
      <alignment vertical="top"/>
    </xf>
    <xf numFmtId="176" fontId="13" fillId="0" borderId="8" xfId="0" applyNumberFormat="1" applyFont="1" applyBorder="1" applyAlignment="1">
      <alignment horizontal="center" vertical="center"/>
    </xf>
    <xf numFmtId="176" fontId="13" fillId="0" borderId="9" xfId="0" applyNumberFormat="1" applyFont="1" applyBorder="1" applyAlignment="1">
      <alignment horizontal="center" vertical="center"/>
    </xf>
    <xf numFmtId="176" fontId="23" fillId="0" borderId="2" xfId="0" applyNumberFormat="1" applyFont="1" applyBorder="1" applyAlignment="1">
      <alignment horizontal="left" vertical="top"/>
    </xf>
    <xf numFmtId="176" fontId="23" fillId="0" borderId="10" xfId="0" applyNumberFormat="1" applyFont="1" applyBorder="1" applyAlignment="1">
      <alignment horizontal="center" vertical="center"/>
    </xf>
    <xf numFmtId="176" fontId="23" fillId="0" borderId="6" xfId="0" applyNumberFormat="1" applyFont="1" applyBorder="1" applyAlignment="1">
      <alignment horizontal="center" vertical="center"/>
    </xf>
    <xf numFmtId="0" fontId="13" fillId="0" borderId="0" xfId="0" applyFont="1" applyBorder="1" applyAlignment="1" applyProtection="1" quotePrefix="1">
      <alignment horizontal="right"/>
      <protection/>
    </xf>
    <xf numFmtId="0" fontId="13" fillId="0" borderId="11" xfId="15" applyFont="1" applyBorder="1" applyAlignment="1" applyProtection="1">
      <alignment horizontal="center" vertical="center"/>
      <protection/>
    </xf>
    <xf numFmtId="0" fontId="13" fillId="0" borderId="12" xfId="15" applyFont="1" applyBorder="1" applyAlignment="1" applyProtection="1">
      <alignment horizontal="center" vertical="center"/>
      <protection/>
    </xf>
    <xf numFmtId="0" fontId="23" fillId="0" borderId="13" xfId="15" applyFont="1" applyBorder="1" applyAlignment="1" applyProtection="1">
      <alignment vertical="center"/>
      <protection/>
    </xf>
    <xf numFmtId="0" fontId="23" fillId="0" borderId="2" xfId="15" applyFont="1" applyBorder="1" applyAlignment="1" applyProtection="1">
      <alignment vertical="center"/>
      <protection/>
    </xf>
    <xf numFmtId="0" fontId="23" fillId="0" borderId="2" xfId="15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/>
      <protection/>
    </xf>
    <xf numFmtId="0" fontId="13" fillId="0" borderId="14" xfId="15" applyFont="1" applyBorder="1" applyAlignment="1" applyProtection="1">
      <alignment horizontal="center" vertical="center"/>
      <protection/>
    </xf>
    <xf numFmtId="41" fontId="13" fillId="0" borderId="14" xfId="0" applyNumberFormat="1" applyFont="1" applyBorder="1" applyAlignment="1" applyProtection="1">
      <alignment horizontal="center" vertical="center"/>
      <protection/>
    </xf>
    <xf numFmtId="41" fontId="13" fillId="0" borderId="12" xfId="0" applyNumberFormat="1" applyFont="1" applyBorder="1" applyAlignment="1" applyProtection="1">
      <alignment horizontal="center" vertical="center"/>
      <protection/>
    </xf>
    <xf numFmtId="0" fontId="23" fillId="0" borderId="13" xfId="15" applyFont="1" applyBorder="1" applyAlignment="1" applyProtection="1">
      <alignment horizontal="left" vertical="center"/>
      <protection/>
    </xf>
    <xf numFmtId="0" fontId="5" fillId="0" borderId="2" xfId="15" applyFont="1" applyBorder="1" applyAlignment="1" applyProtection="1">
      <alignment horizontal="left" vertical="center" indent="2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vertical="center"/>
      <protection/>
    </xf>
    <xf numFmtId="0" fontId="23" fillId="0" borderId="2" xfId="0" applyFont="1" applyBorder="1" applyAlignment="1" applyProtection="1">
      <alignment horizontal="left" vertical="center"/>
      <protection/>
    </xf>
    <xf numFmtId="0" fontId="23" fillId="0" borderId="2" xfId="0" applyFont="1" applyBorder="1" applyAlignment="1" applyProtection="1">
      <alignment vertical="center"/>
      <protection/>
    </xf>
    <xf numFmtId="41" fontId="8" fillId="0" borderId="15" xfId="0" applyNumberFormat="1" applyFont="1" applyBorder="1" applyAlignment="1" applyProtection="1">
      <alignment/>
      <protection/>
    </xf>
    <xf numFmtId="176" fontId="15" fillId="0" borderId="0" xfId="0" applyNumberFormat="1" applyFont="1" applyAlignment="1">
      <alignment vertic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 quotePrefix="1">
      <alignment horizontal="left" vertical="center"/>
    </xf>
    <xf numFmtId="176" fontId="7" fillId="0" borderId="0" xfId="0" applyNumberFormat="1" applyFont="1" applyAlignment="1">
      <alignment vertical="center"/>
    </xf>
    <xf numFmtId="176" fontId="15" fillId="0" borderId="0" xfId="0" applyNumberFormat="1" applyFont="1" applyAlignment="1">
      <alignment horizontal="center" vertical="center"/>
    </xf>
    <xf numFmtId="176" fontId="14" fillId="0" borderId="13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76" fontId="14" fillId="0" borderId="2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Alignment="1">
      <alignment horizontal="center" vertical="top"/>
    </xf>
    <xf numFmtId="176" fontId="14" fillId="0" borderId="2" xfId="0" applyNumberFormat="1" applyFont="1" applyBorder="1" applyAlignment="1">
      <alignment horizontal="left" vertical="top"/>
    </xf>
    <xf numFmtId="176" fontId="15" fillId="0" borderId="2" xfId="0" applyNumberFormat="1" applyFont="1" applyBorder="1" applyAlignment="1">
      <alignment horizontal="left" vertical="top" wrapText="1"/>
    </xf>
    <xf numFmtId="176" fontId="14" fillId="0" borderId="2" xfId="0" applyNumberFormat="1" applyFont="1" applyBorder="1" applyAlignment="1">
      <alignment horizontal="left" vertical="top" wrapText="1"/>
    </xf>
    <xf numFmtId="176" fontId="28" fillId="0" borderId="2" xfId="0" applyNumberFormat="1" applyFont="1" applyBorder="1" applyAlignment="1">
      <alignment horizontal="left" vertical="top"/>
    </xf>
    <xf numFmtId="176" fontId="29" fillId="0" borderId="2" xfId="0" applyNumberFormat="1" applyFont="1" applyBorder="1" applyAlignment="1">
      <alignment horizontal="distributed" vertical="top" wrapText="1" indent="1"/>
    </xf>
    <xf numFmtId="176" fontId="14" fillId="0" borderId="2" xfId="0" applyNumberFormat="1" applyFont="1" applyBorder="1" applyAlignment="1">
      <alignment horizontal="left" vertical="center" wrapText="1" indent="1"/>
    </xf>
    <xf numFmtId="176" fontId="7" fillId="0" borderId="0" xfId="0" applyNumberFormat="1" applyFont="1" applyBorder="1" applyAlignment="1">
      <alignment vertical="top" wrapText="1"/>
    </xf>
    <xf numFmtId="176" fontId="15" fillId="0" borderId="0" xfId="0" applyNumberFormat="1" applyFont="1" applyBorder="1" applyAlignment="1">
      <alignment vertical="center"/>
    </xf>
    <xf numFmtId="0" fontId="7" fillId="0" borderId="0" xfId="15" applyFont="1">
      <alignment/>
      <protection/>
    </xf>
    <xf numFmtId="0" fontId="30" fillId="0" borderId="0" xfId="15" applyFont="1" applyAlignment="1" applyProtection="1">
      <alignment horizontal="center" vertical="center"/>
      <protection/>
    </xf>
    <xf numFmtId="0" fontId="31" fillId="0" borderId="0" xfId="15" applyFont="1" applyAlignment="1" applyProtection="1">
      <alignment vertical="center"/>
      <protection/>
    </xf>
    <xf numFmtId="0" fontId="31" fillId="0" borderId="0" xfId="15" applyFont="1" applyAlignment="1" applyProtection="1">
      <alignment horizontal="center" vertical="center"/>
      <protection/>
    </xf>
    <xf numFmtId="0" fontId="31" fillId="0" borderId="0" xfId="15" applyFont="1" applyProtection="1">
      <alignment/>
      <protection/>
    </xf>
    <xf numFmtId="0" fontId="14" fillId="0" borderId="0" xfId="0" applyFont="1" applyBorder="1" applyAlignment="1" applyProtection="1" quotePrefix="1">
      <alignment horizontal="right" vertical="center"/>
      <protection/>
    </xf>
    <xf numFmtId="0" fontId="7" fillId="0" borderId="0" xfId="15" applyFont="1" applyAlignment="1" applyProtection="1">
      <alignment horizontal="center" vertical="center"/>
      <protection/>
    </xf>
    <xf numFmtId="0" fontId="7" fillId="0" borderId="0" xfId="15" applyFont="1" applyProtection="1">
      <alignment/>
      <protection/>
    </xf>
    <xf numFmtId="0" fontId="32" fillId="0" borderId="0" xfId="15" applyFont="1" applyProtection="1">
      <alignment/>
      <protection/>
    </xf>
    <xf numFmtId="0" fontId="15" fillId="0" borderId="2" xfId="15" applyFont="1" applyBorder="1" applyAlignment="1" applyProtection="1">
      <alignment vertical="center"/>
      <protection/>
    </xf>
    <xf numFmtId="0" fontId="14" fillId="0" borderId="2" xfId="15" applyFont="1" applyBorder="1" applyAlignment="1" applyProtection="1">
      <alignment horizontal="left" vertical="center"/>
      <protection/>
    </xf>
    <xf numFmtId="0" fontId="15" fillId="0" borderId="2" xfId="15" applyFont="1" applyBorder="1" applyAlignment="1" applyProtection="1">
      <alignment horizontal="left" vertical="center"/>
      <protection/>
    </xf>
    <xf numFmtId="0" fontId="33" fillId="0" borderId="0" xfId="15" applyFont="1" applyProtection="1">
      <alignment/>
      <protection/>
    </xf>
    <xf numFmtId="0" fontId="16" fillId="0" borderId="2" xfId="15" applyFont="1" applyBorder="1" applyAlignment="1" applyProtection="1">
      <alignment vertical="center"/>
      <protection/>
    </xf>
    <xf numFmtId="0" fontId="14" fillId="0" borderId="2" xfId="15" applyFont="1" applyBorder="1" applyAlignment="1" applyProtection="1">
      <alignment vertical="center"/>
      <protection/>
    </xf>
    <xf numFmtId="0" fontId="14" fillId="0" borderId="10" xfId="15" applyFont="1" applyBorder="1" applyAlignment="1" applyProtection="1">
      <alignment vertical="center"/>
      <protection/>
    </xf>
    <xf numFmtId="49" fontId="10" fillId="0" borderId="0" xfId="0" applyNumberFormat="1" applyFont="1" applyBorder="1" applyAlignment="1" applyProtection="1" quotePrefix="1">
      <alignment horizontal="distributed"/>
      <protection/>
    </xf>
    <xf numFmtId="0" fontId="15" fillId="0" borderId="0" xfId="0" applyFont="1" applyAlignment="1" applyProtection="1">
      <alignment/>
      <protection locked="0"/>
    </xf>
    <xf numFmtId="0" fontId="7" fillId="0" borderId="0" xfId="15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7" fillId="0" borderId="0" xfId="15" applyFont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27" fillId="0" borderId="0" xfId="0" applyFont="1" applyBorder="1" applyAlignment="1" applyProtection="1" quotePrefix="1">
      <alignment horizontal="left" vertical="center"/>
      <protection/>
    </xf>
    <xf numFmtId="0" fontId="17" fillId="0" borderId="2" xfId="15" applyFont="1" applyBorder="1" applyAlignment="1" applyProtection="1">
      <alignment horizontal="left" vertical="center"/>
      <protection/>
    </xf>
    <xf numFmtId="0" fontId="16" fillId="0" borderId="2" xfId="15" applyFont="1" applyBorder="1" applyAlignment="1" applyProtection="1">
      <alignment horizontal="left" vertical="center"/>
      <protection/>
    </xf>
    <xf numFmtId="0" fontId="17" fillId="0" borderId="2" xfId="15" applyFont="1" applyBorder="1" applyAlignment="1" applyProtection="1">
      <alignment vertical="center"/>
      <protection/>
    </xf>
    <xf numFmtId="0" fontId="32" fillId="0" borderId="0" xfId="15" applyFont="1" applyBorder="1" applyProtection="1">
      <alignment/>
      <protection/>
    </xf>
    <xf numFmtId="0" fontId="14" fillId="0" borderId="10" xfId="15" applyFont="1" applyBorder="1" applyAlignment="1" applyProtection="1">
      <alignment horizontal="left" vertical="center"/>
      <protection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31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right"/>
      <protection/>
    </xf>
    <xf numFmtId="0" fontId="15" fillId="0" borderId="2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vertical="center"/>
      <protection/>
    </xf>
    <xf numFmtId="0" fontId="28" fillId="0" borderId="2" xfId="0" applyFont="1" applyBorder="1" applyAlignment="1" applyProtection="1">
      <alignment horizontal="left" vertical="center"/>
      <protection/>
    </xf>
    <xf numFmtId="0" fontId="17" fillId="0" borderId="2" xfId="0" applyFont="1" applyBorder="1" applyAlignment="1" applyProtection="1">
      <alignment horizontal="left" vertical="center"/>
      <protection/>
    </xf>
    <xf numFmtId="0" fontId="14" fillId="0" borderId="2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 vertical="center"/>
      <protection/>
    </xf>
    <xf numFmtId="41" fontId="31" fillId="0" borderId="15" xfId="0" applyNumberFormat="1" applyFont="1" applyBorder="1" applyAlignment="1" applyProtection="1">
      <alignment/>
      <protection/>
    </xf>
    <xf numFmtId="41" fontId="15" fillId="0" borderId="0" xfId="0" applyNumberFormat="1" applyFont="1" applyAlignment="1">
      <alignment/>
    </xf>
    <xf numFmtId="0" fontId="15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top" wrapText="1"/>
      <protection/>
    </xf>
    <xf numFmtId="0" fontId="24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21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left" vertical="top" wrapText="1"/>
      <protection/>
    </xf>
    <xf numFmtId="0" fontId="7" fillId="0" borderId="16" xfId="0" applyFont="1" applyBorder="1" applyAlignment="1" applyProtection="1">
      <alignment horizontal="left" vertical="top" wrapText="1"/>
      <protection/>
    </xf>
    <xf numFmtId="0" fontId="30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3" fillId="0" borderId="0" xfId="0" applyFont="1" applyBorder="1" applyAlignment="1" applyProtection="1" quotePrefix="1">
      <alignment horizontal="center" vertical="center"/>
      <protection/>
    </xf>
    <xf numFmtId="0" fontId="14" fillId="0" borderId="0" xfId="0" applyFont="1" applyBorder="1" applyAlignment="1" applyProtection="1" quotePrefix="1">
      <alignment horizontal="center" vertical="center"/>
      <protection/>
    </xf>
    <xf numFmtId="0" fontId="29" fillId="0" borderId="0" xfId="0" applyFont="1" applyBorder="1" applyAlignment="1" applyProtection="1">
      <alignment horizontal="justify" vertical="top" wrapText="1"/>
      <protection/>
    </xf>
    <xf numFmtId="0" fontId="29" fillId="0" borderId="0" xfId="0" applyFont="1" applyAlignment="1" applyProtection="1">
      <alignment wrapText="1"/>
      <protection/>
    </xf>
    <xf numFmtId="0" fontId="24" fillId="0" borderId="0" xfId="0" applyFont="1" applyBorder="1" applyAlignment="1" applyProtection="1">
      <alignment horizontal="justify" vertical="center" wrapText="1"/>
      <protection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176" fontId="13" fillId="0" borderId="11" xfId="0" applyNumberFormat="1" applyFont="1" applyBorder="1" applyAlignment="1">
      <alignment horizontal="center" vertical="center"/>
    </xf>
    <xf numFmtId="176" fontId="14" fillId="0" borderId="17" xfId="0" applyNumberFormat="1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center" vertical="center"/>
    </xf>
    <xf numFmtId="176" fontId="14" fillId="0" borderId="14" xfId="0" applyNumberFormat="1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center" vertical="center"/>
    </xf>
    <xf numFmtId="176" fontId="14" fillId="0" borderId="12" xfId="0" applyNumberFormat="1" applyFont="1" applyBorder="1" applyAlignment="1">
      <alignment horizontal="center" vertical="center"/>
    </xf>
  </cellXfs>
  <cellStyles count="9">
    <cellStyle name="Normal" xfId="0"/>
    <cellStyle name="一般_國安基金_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workbookViewId="0" topLeftCell="A4">
      <selection activeCell="A1" sqref="A1"/>
    </sheetView>
  </sheetViews>
  <sheetFormatPr defaultColWidth="9.00390625" defaultRowHeight="16.5"/>
  <cols>
    <col min="1" max="1" width="31.75390625" style="140" customWidth="1"/>
    <col min="2" max="4" width="21.125" style="140" customWidth="1"/>
    <col min="5" max="16384" width="9.00390625" style="140" customWidth="1"/>
  </cols>
  <sheetData>
    <row r="1" ht="18" customHeight="1"/>
    <row r="2" spans="1:4" s="141" customFormat="1" ht="36" customHeight="1">
      <c r="A2" s="157" t="s">
        <v>65</v>
      </c>
      <c r="B2" s="158"/>
      <c r="C2" s="158"/>
      <c r="D2" s="158"/>
    </row>
    <row r="3" spans="1:4" s="141" customFormat="1" ht="18" customHeight="1">
      <c r="A3" s="159"/>
      <c r="B3" s="159"/>
      <c r="C3" s="159"/>
      <c r="D3" s="159"/>
    </row>
    <row r="4" spans="1:6" s="144" customFormat="1" ht="32.25" customHeight="1" thickBot="1">
      <c r="A4" s="142" t="s">
        <v>66</v>
      </c>
      <c r="B4" s="160" t="s">
        <v>67</v>
      </c>
      <c r="C4" s="160"/>
      <c r="D4" s="87" t="s">
        <v>68</v>
      </c>
      <c r="E4" s="143"/>
      <c r="F4" s="143"/>
    </row>
    <row r="5" spans="1:4" s="141" customFormat="1" ht="39.75" customHeight="1">
      <c r="A5" s="88" t="s">
        <v>69</v>
      </c>
      <c r="B5" s="83" t="s">
        <v>70</v>
      </c>
      <c r="C5" s="83" t="s">
        <v>58</v>
      </c>
      <c r="D5" s="84" t="s">
        <v>71</v>
      </c>
    </row>
    <row r="6" spans="1:4" s="131" customFormat="1" ht="34.5" customHeight="1">
      <c r="A6" s="89" t="s">
        <v>72</v>
      </c>
      <c r="B6" s="13">
        <f>SUM(B7:B8)</f>
        <v>4189462100</v>
      </c>
      <c r="C6" s="13">
        <f>SUM(C8:C8)</f>
        <v>0</v>
      </c>
      <c r="D6" s="14">
        <f>SUM(D7:D8)</f>
        <v>4189462100</v>
      </c>
    </row>
    <row r="7" spans="1:4" s="131" customFormat="1" ht="34.5" customHeight="1">
      <c r="A7" s="145" t="s">
        <v>73</v>
      </c>
      <c r="B7" s="15">
        <v>4179961696</v>
      </c>
      <c r="C7" s="60"/>
      <c r="D7" s="17">
        <f>B7+C7</f>
        <v>4179961696</v>
      </c>
    </row>
    <row r="8" spans="1:4" s="131" customFormat="1" ht="34.5" customHeight="1">
      <c r="A8" s="145" t="s">
        <v>74</v>
      </c>
      <c r="B8" s="15">
        <v>9500404</v>
      </c>
      <c r="C8" s="16"/>
      <c r="D8" s="17">
        <f>B8+C8</f>
        <v>9500404</v>
      </c>
    </row>
    <row r="9" spans="1:4" s="146" customFormat="1" ht="34.5" customHeight="1">
      <c r="A9" s="90" t="s">
        <v>8</v>
      </c>
      <c r="B9" s="18">
        <f>SUM(B10:B14)</f>
        <v>676969424</v>
      </c>
      <c r="C9" s="18">
        <f>SUM(C11:C14)</f>
        <v>0</v>
      </c>
      <c r="D9" s="28">
        <f>SUM(D10:D14)</f>
        <v>676969424</v>
      </c>
    </row>
    <row r="10" spans="1:4" s="146" customFormat="1" ht="34.5" customHeight="1">
      <c r="A10" s="145" t="s">
        <v>75</v>
      </c>
      <c r="B10" s="15">
        <v>265732943</v>
      </c>
      <c r="C10" s="30"/>
      <c r="D10" s="17">
        <f>B10+C10</f>
        <v>265732943</v>
      </c>
    </row>
    <row r="11" spans="1:4" s="131" customFormat="1" ht="34.5" customHeight="1">
      <c r="A11" s="145" t="s">
        <v>76</v>
      </c>
      <c r="B11" s="15">
        <v>188936214</v>
      </c>
      <c r="C11" s="16"/>
      <c r="D11" s="17">
        <f>B11+C11</f>
        <v>188936214</v>
      </c>
    </row>
    <row r="12" spans="1:4" s="131" customFormat="1" ht="34.5" customHeight="1">
      <c r="A12" s="145" t="s">
        <v>77</v>
      </c>
      <c r="B12" s="15">
        <v>208763285</v>
      </c>
      <c r="C12" s="16"/>
      <c r="D12" s="17">
        <f>B12+C12</f>
        <v>208763285</v>
      </c>
    </row>
    <row r="13" spans="1:4" s="131" customFormat="1" ht="34.5" customHeight="1">
      <c r="A13" s="145" t="s">
        <v>78</v>
      </c>
      <c r="B13" s="15">
        <v>13500850</v>
      </c>
      <c r="C13" s="16"/>
      <c r="D13" s="17">
        <f>B13+C13</f>
        <v>13500850</v>
      </c>
    </row>
    <row r="14" spans="1:4" s="131" customFormat="1" ht="34.5" customHeight="1">
      <c r="A14" s="145" t="s">
        <v>79</v>
      </c>
      <c r="B14" s="15">
        <v>36132</v>
      </c>
      <c r="C14" s="16"/>
      <c r="D14" s="17">
        <f>B14+C14</f>
        <v>36132</v>
      </c>
    </row>
    <row r="15" spans="1:4" s="131" customFormat="1" ht="34.5" customHeight="1">
      <c r="A15" s="91" t="s">
        <v>80</v>
      </c>
      <c r="B15" s="20">
        <f>B6-B9</f>
        <v>3512492676</v>
      </c>
      <c r="C15" s="20">
        <f>C6-C9</f>
        <v>0</v>
      </c>
      <c r="D15" s="19">
        <f>D6-D9</f>
        <v>3512492676</v>
      </c>
    </row>
    <row r="16" spans="1:4" s="146" customFormat="1" ht="34.5" customHeight="1">
      <c r="A16" s="91" t="s">
        <v>9</v>
      </c>
      <c r="B16" s="18">
        <f>SUM(B17)</f>
        <v>4386</v>
      </c>
      <c r="C16" s="18">
        <f>SUM(C17)</f>
        <v>0</v>
      </c>
      <c r="D16" s="28">
        <f>SUM(D17)</f>
        <v>4386</v>
      </c>
    </row>
    <row r="17" spans="1:4" s="131" customFormat="1" ht="34.5" customHeight="1">
      <c r="A17" s="145" t="s">
        <v>81</v>
      </c>
      <c r="B17" s="15">
        <v>4386</v>
      </c>
      <c r="C17" s="16"/>
      <c r="D17" s="17">
        <f>B17+C17</f>
        <v>4386</v>
      </c>
    </row>
    <row r="18" spans="1:4" s="146" customFormat="1" ht="34.5" customHeight="1" hidden="1">
      <c r="A18" s="91" t="s">
        <v>82</v>
      </c>
      <c r="B18" s="18">
        <f>SUM(B19)</f>
        <v>0</v>
      </c>
      <c r="C18" s="18">
        <f>SUM(C19)</f>
        <v>0</v>
      </c>
      <c r="D18" s="28">
        <f>SUM(D19)</f>
        <v>0</v>
      </c>
    </row>
    <row r="19" spans="1:4" s="131" customFormat="1" ht="34.5" customHeight="1" hidden="1">
      <c r="A19" s="145" t="s">
        <v>83</v>
      </c>
      <c r="B19" s="15"/>
      <c r="C19" s="16"/>
      <c r="D19" s="17">
        <f>B19+C19</f>
        <v>0</v>
      </c>
    </row>
    <row r="20" spans="1:4" s="146" customFormat="1" ht="34.5" customHeight="1">
      <c r="A20" s="90" t="s">
        <v>84</v>
      </c>
      <c r="B20" s="18">
        <f>B16+B18</f>
        <v>4386</v>
      </c>
      <c r="C20" s="18">
        <f>C16+C18</f>
        <v>0</v>
      </c>
      <c r="D20" s="28">
        <f>D16+D18</f>
        <v>4386</v>
      </c>
    </row>
    <row r="21" spans="1:4" s="146" customFormat="1" ht="34.5" customHeight="1">
      <c r="A21" s="90" t="s">
        <v>85</v>
      </c>
      <c r="B21" s="18">
        <f>B15+B20</f>
        <v>3512497062</v>
      </c>
      <c r="C21" s="18">
        <f>C15+C20</f>
        <v>0</v>
      </c>
      <c r="D21" s="28">
        <f>D15+D20</f>
        <v>3512497062</v>
      </c>
    </row>
    <row r="22" spans="1:4" s="146" customFormat="1" ht="35.25" customHeight="1">
      <c r="A22" s="147"/>
      <c r="B22" s="18"/>
      <c r="C22" s="30"/>
      <c r="D22" s="28"/>
    </row>
    <row r="23" spans="1:4" s="131" customFormat="1" ht="35.25" customHeight="1">
      <c r="A23" s="148"/>
      <c r="B23" s="1"/>
      <c r="C23" s="2"/>
      <c r="D23" s="3"/>
    </row>
    <row r="24" spans="1:4" s="131" customFormat="1" ht="35.25" customHeight="1">
      <c r="A24" s="149"/>
      <c r="B24" s="5"/>
      <c r="C24" s="5"/>
      <c r="D24" s="6"/>
    </row>
    <row r="25" spans="1:4" s="131" customFormat="1" ht="35.25" customHeight="1" thickBot="1">
      <c r="A25" s="150"/>
      <c r="B25" s="63"/>
      <c r="C25" s="63"/>
      <c r="D25" s="64"/>
    </row>
    <row r="26" spans="1:4" s="141" customFormat="1" ht="24" customHeight="1" hidden="1">
      <c r="A26" s="92" t="s">
        <v>2</v>
      </c>
      <c r="B26" s="151"/>
      <c r="C26" s="151" t="e">
        <v>#REF!</v>
      </c>
      <c r="D26" s="151" t="e">
        <v>#REF!</v>
      </c>
    </row>
    <row r="27" spans="1:4" s="141" customFormat="1" ht="27.75" customHeight="1" hidden="1">
      <c r="A27" s="161" t="s">
        <v>86</v>
      </c>
      <c r="B27" s="162"/>
      <c r="C27" s="162"/>
      <c r="D27" s="162"/>
    </row>
    <row r="28" spans="1:4" s="141" customFormat="1" ht="34.5" customHeight="1" hidden="1">
      <c r="A28" s="154" t="s">
        <v>87</v>
      </c>
      <c r="B28" s="154"/>
      <c r="C28" s="154"/>
      <c r="D28" s="154"/>
    </row>
    <row r="29" spans="1:4" s="131" customFormat="1" ht="22.5" customHeight="1">
      <c r="A29" s="155" t="s">
        <v>88</v>
      </c>
      <c r="B29" s="156"/>
      <c r="C29" s="156"/>
      <c r="D29" s="156"/>
    </row>
    <row r="30" ht="24" customHeight="1">
      <c r="D30" s="152"/>
    </row>
    <row r="31" ht="15.75">
      <c r="D31" s="152"/>
    </row>
    <row r="32" ht="15.75">
      <c r="D32" s="152"/>
    </row>
    <row r="33" spans="3:4" ht="15.75">
      <c r="C33" s="153"/>
      <c r="D33" s="152"/>
    </row>
    <row r="34" ht="15.75">
      <c r="D34" s="152"/>
    </row>
    <row r="35" ht="15.75">
      <c r="D35" s="152"/>
    </row>
    <row r="36" ht="15.75">
      <c r="D36" s="152"/>
    </row>
    <row r="37" ht="15.75">
      <c r="D37" s="152"/>
    </row>
    <row r="38" ht="15.75">
      <c r="D38" s="152"/>
    </row>
    <row r="39" ht="15.75">
      <c r="D39" s="152"/>
    </row>
    <row r="40" ht="15.75">
      <c r="D40" s="152"/>
    </row>
    <row r="41" ht="15.75">
      <c r="D41" s="152"/>
    </row>
    <row r="42" ht="15.75">
      <c r="D42" s="152"/>
    </row>
    <row r="43" ht="15.75">
      <c r="D43" s="152"/>
    </row>
    <row r="44" ht="15.75">
      <c r="D44" s="152"/>
    </row>
    <row r="45" ht="15.75">
      <c r="D45" s="152"/>
    </row>
  </sheetData>
  <mergeCells count="6">
    <mergeCell ref="A28:D28"/>
    <mergeCell ref="A29:D29"/>
    <mergeCell ref="A2:D2"/>
    <mergeCell ref="A3:D3"/>
    <mergeCell ref="B4:C4"/>
    <mergeCell ref="A27:D27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7"/>
  <sheetViews>
    <sheetView workbookViewId="0" topLeftCell="A1">
      <selection activeCell="A1" sqref="A1"/>
    </sheetView>
  </sheetViews>
  <sheetFormatPr defaultColWidth="9.00390625" defaultRowHeight="16.5"/>
  <cols>
    <col min="1" max="1" width="28.375" style="112" customWidth="1"/>
    <col min="2" max="4" width="21.625" style="112" customWidth="1"/>
    <col min="5" max="5" width="18.875" style="112" customWidth="1"/>
    <col min="6" max="16384" width="11.00390625" style="112" customWidth="1"/>
  </cols>
  <sheetData>
    <row r="1" ht="18" customHeight="1"/>
    <row r="2" spans="1:4" s="114" customFormat="1" ht="36" customHeight="1">
      <c r="A2" s="157" t="s">
        <v>3</v>
      </c>
      <c r="B2" s="158"/>
      <c r="C2" s="163"/>
      <c r="D2" s="163"/>
    </row>
    <row r="3" spans="1:4" s="116" customFormat="1" ht="18" customHeight="1">
      <c r="A3" s="164"/>
      <c r="B3" s="164"/>
      <c r="C3" s="165"/>
      <c r="D3" s="165"/>
    </row>
    <row r="4" spans="1:4" s="132" customFormat="1" ht="32.25" customHeight="1" thickBot="1">
      <c r="A4" s="134" t="s">
        <v>54</v>
      </c>
      <c r="B4" s="166" t="s">
        <v>55</v>
      </c>
      <c r="C4" s="167"/>
      <c r="D4" s="75" t="s">
        <v>56</v>
      </c>
    </row>
    <row r="5" spans="1:4" s="120" customFormat="1" ht="30" customHeight="1">
      <c r="A5" s="76" t="s">
        <v>57</v>
      </c>
      <c r="B5" s="82" t="s">
        <v>0</v>
      </c>
      <c r="C5" s="83" t="s">
        <v>58</v>
      </c>
      <c r="D5" s="84" t="s">
        <v>4</v>
      </c>
    </row>
    <row r="6" spans="1:4" s="120" customFormat="1" ht="30" customHeight="1">
      <c r="A6" s="85" t="s">
        <v>59</v>
      </c>
      <c r="B6" s="21">
        <f>SUM(B7:B8)</f>
        <v>3614092292</v>
      </c>
      <c r="C6" s="21">
        <f>SUM(C7:C8)</f>
        <v>0</v>
      </c>
      <c r="D6" s="22">
        <f>SUM(D7:D8)</f>
        <v>3614092292</v>
      </c>
    </row>
    <row r="7" spans="1:4" s="120" customFormat="1" ht="30" customHeight="1">
      <c r="A7" s="86" t="s">
        <v>60</v>
      </c>
      <c r="B7" s="23">
        <v>3512497062</v>
      </c>
      <c r="C7" s="16"/>
      <c r="D7" s="24">
        <f>B7+C7</f>
        <v>3512497062</v>
      </c>
    </row>
    <row r="8" spans="1:4" s="120" customFormat="1" ht="30" customHeight="1">
      <c r="A8" s="86" t="s">
        <v>61</v>
      </c>
      <c r="B8" s="23">
        <v>101595230</v>
      </c>
      <c r="C8" s="16"/>
      <c r="D8" s="24">
        <f>B8+C8</f>
        <v>101595230</v>
      </c>
    </row>
    <row r="9" spans="1:4" s="124" customFormat="1" ht="30" customHeight="1">
      <c r="A9" s="79" t="s">
        <v>62</v>
      </c>
      <c r="B9" s="25">
        <f>SUM(B10)</f>
        <v>3500000000</v>
      </c>
      <c r="C9" s="25">
        <f>SUM(C10)</f>
        <v>0</v>
      </c>
      <c r="D9" s="29">
        <f>SUM(D10)</f>
        <v>3500000000</v>
      </c>
    </row>
    <row r="10" spans="1:4" s="120" customFormat="1" ht="27" customHeight="1">
      <c r="A10" s="86" t="s">
        <v>63</v>
      </c>
      <c r="B10" s="26">
        <v>3500000000</v>
      </c>
      <c r="C10" s="27"/>
      <c r="D10" s="24">
        <f>B10+C10</f>
        <v>3500000000</v>
      </c>
    </row>
    <row r="11" spans="1:4" s="120" customFormat="1" ht="30" customHeight="1">
      <c r="A11" s="80" t="s">
        <v>64</v>
      </c>
      <c r="B11" s="21">
        <f>B6-B9</f>
        <v>114092292</v>
      </c>
      <c r="C11" s="21">
        <f>C6*C9</f>
        <v>0</v>
      </c>
      <c r="D11" s="22">
        <f>D6-D9</f>
        <v>114092292</v>
      </c>
    </row>
    <row r="12" spans="1:4" s="120" customFormat="1" ht="30" customHeight="1">
      <c r="A12" s="135"/>
      <c r="B12" s="10"/>
      <c r="C12" s="10"/>
      <c r="D12" s="11"/>
    </row>
    <row r="13" spans="1:4" s="120" customFormat="1" ht="30" customHeight="1">
      <c r="A13" s="135"/>
      <c r="B13" s="10"/>
      <c r="C13" s="2"/>
      <c r="D13" s="11"/>
    </row>
    <row r="14" spans="1:4" s="120" customFormat="1" ht="30" customHeight="1">
      <c r="A14" s="135"/>
      <c r="B14" s="10"/>
      <c r="C14" s="2"/>
      <c r="D14" s="11"/>
    </row>
    <row r="15" spans="1:4" s="120" customFormat="1" ht="30" customHeight="1">
      <c r="A15" s="135"/>
      <c r="B15" s="10"/>
      <c r="C15" s="2"/>
      <c r="D15" s="11"/>
    </row>
    <row r="16" spans="1:4" s="120" customFormat="1" ht="30" customHeight="1">
      <c r="A16" s="122"/>
      <c r="B16" s="7"/>
      <c r="C16" s="8"/>
      <c r="D16" s="9"/>
    </row>
    <row r="17" spans="1:4" s="120" customFormat="1" ht="27" customHeight="1">
      <c r="A17" s="136"/>
      <c r="B17" s="7"/>
      <c r="C17" s="8"/>
      <c r="D17" s="9"/>
    </row>
    <row r="18" spans="1:4" s="120" customFormat="1" ht="30" customHeight="1">
      <c r="A18" s="122"/>
      <c r="B18" s="7"/>
      <c r="C18" s="7"/>
      <c r="D18" s="9"/>
    </row>
    <row r="19" spans="1:4" s="120" customFormat="1" ht="30" customHeight="1">
      <c r="A19" s="122"/>
      <c r="B19" s="7"/>
      <c r="C19" s="31"/>
      <c r="D19" s="9"/>
    </row>
    <row r="20" spans="1:4" s="120" customFormat="1" ht="30" customHeight="1">
      <c r="A20" s="137"/>
      <c r="B20" s="10"/>
      <c r="C20" s="2"/>
      <c r="D20" s="11"/>
    </row>
    <row r="21" spans="1:4" s="120" customFormat="1" ht="23.25" customHeight="1">
      <c r="A21" s="137"/>
      <c r="B21" s="12"/>
      <c r="C21" s="4"/>
      <c r="D21" s="11"/>
    </row>
    <row r="22" spans="1:4" s="120" customFormat="1" ht="30" customHeight="1">
      <c r="A22" s="122"/>
      <c r="B22" s="7"/>
      <c r="C22" s="7"/>
      <c r="D22" s="9"/>
    </row>
    <row r="23" spans="1:5" s="120" customFormat="1" ht="30" customHeight="1">
      <c r="A23" s="135"/>
      <c r="B23" s="10"/>
      <c r="C23" s="10"/>
      <c r="D23" s="11"/>
      <c r="E23" s="138"/>
    </row>
    <row r="24" spans="1:4" s="120" customFormat="1" ht="30" customHeight="1">
      <c r="A24" s="135"/>
      <c r="B24" s="10"/>
      <c r="C24" s="2"/>
      <c r="D24" s="11"/>
    </row>
    <row r="25" spans="1:4" s="120" customFormat="1" ht="30" customHeight="1">
      <c r="A25" s="135"/>
      <c r="B25" s="10"/>
      <c r="C25" s="2"/>
      <c r="D25" s="11"/>
    </row>
    <row r="26" spans="1:4" s="120" customFormat="1" ht="21" customHeight="1">
      <c r="A26" s="136"/>
      <c r="B26" s="12"/>
      <c r="C26" s="4"/>
      <c r="D26" s="11"/>
    </row>
    <row r="27" spans="1:4" s="120" customFormat="1" ht="28.5" customHeight="1" thickBot="1">
      <c r="A27" s="139"/>
      <c r="B27" s="65"/>
      <c r="C27" s="65"/>
      <c r="D27" s="66"/>
    </row>
  </sheetData>
  <mergeCells count="3">
    <mergeCell ref="A2:D2"/>
    <mergeCell ref="A3:D3"/>
    <mergeCell ref="B4:C4"/>
  </mergeCells>
  <printOptions horizontalCentered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8"/>
  <sheetViews>
    <sheetView tabSelected="1" workbookViewId="0" topLeftCell="A22">
      <selection activeCell="A25" sqref="A25"/>
    </sheetView>
  </sheetViews>
  <sheetFormatPr defaultColWidth="9.00390625" defaultRowHeight="16.5"/>
  <cols>
    <col min="1" max="1" width="51.875" style="112" customWidth="1"/>
    <col min="2" max="2" width="38.25390625" style="112" customWidth="1"/>
    <col min="3" max="3" width="31.125" style="112" customWidth="1"/>
    <col min="4" max="4" width="26.75390625" style="112" customWidth="1"/>
    <col min="5" max="16384" width="11.00390625" style="112" customWidth="1"/>
  </cols>
  <sheetData>
    <row r="1" ht="18" customHeight="1"/>
    <row r="2" spans="1:4" s="114" customFormat="1" ht="36" customHeight="1">
      <c r="A2" s="157" t="s">
        <v>36</v>
      </c>
      <c r="B2" s="158"/>
      <c r="C2" s="113"/>
      <c r="D2" s="113"/>
    </row>
    <row r="3" spans="1:4" s="116" customFormat="1" ht="21" customHeight="1">
      <c r="A3" s="164"/>
      <c r="B3" s="164"/>
      <c r="C3" s="115"/>
      <c r="D3" s="115"/>
    </row>
    <row r="4" spans="1:4" s="119" customFormat="1" ht="32.25" customHeight="1" thickBot="1">
      <c r="A4" s="117" t="s">
        <v>37</v>
      </c>
      <c r="B4" s="75" t="s">
        <v>6</v>
      </c>
      <c r="C4" s="118"/>
      <c r="D4" s="118"/>
    </row>
    <row r="5" spans="1:2" s="120" customFormat="1" ht="30" customHeight="1">
      <c r="A5" s="76" t="s">
        <v>38</v>
      </c>
      <c r="B5" s="77" t="s">
        <v>39</v>
      </c>
    </row>
    <row r="6" spans="1:2" s="120" customFormat="1" ht="35.25" customHeight="1">
      <c r="A6" s="78" t="s">
        <v>40</v>
      </c>
      <c r="B6" s="32"/>
    </row>
    <row r="7" spans="1:2" s="120" customFormat="1" ht="30" customHeight="1">
      <c r="A7" s="121" t="s">
        <v>41</v>
      </c>
      <c r="B7" s="33">
        <v>3512497062</v>
      </c>
    </row>
    <row r="8" spans="1:2" s="120" customFormat="1" ht="30" customHeight="1">
      <c r="A8" s="121" t="s">
        <v>42</v>
      </c>
      <c r="B8" s="33">
        <v>-3704325934</v>
      </c>
    </row>
    <row r="9" spans="1:2" s="120" customFormat="1" ht="30" customHeight="1">
      <c r="A9" s="122" t="s">
        <v>43</v>
      </c>
      <c r="B9" s="34">
        <f>SUM(B7:B8)</f>
        <v>-191828872</v>
      </c>
    </row>
    <row r="10" spans="1:2" s="120" customFormat="1" ht="35.25" customHeight="1">
      <c r="A10" s="79" t="s">
        <v>44</v>
      </c>
      <c r="B10" s="35"/>
    </row>
    <row r="11" spans="1:2" s="120" customFormat="1" ht="30" customHeight="1">
      <c r="A11" s="123" t="s">
        <v>45</v>
      </c>
      <c r="B11" s="33">
        <v>-31009285804</v>
      </c>
    </row>
    <row r="12" spans="1:2" s="120" customFormat="1" ht="30" customHeight="1">
      <c r="A12" s="123" t="s">
        <v>46</v>
      </c>
      <c r="B12" s="33">
        <v>46666960527</v>
      </c>
    </row>
    <row r="13" spans="1:2" s="120" customFormat="1" ht="30" customHeight="1">
      <c r="A13" s="122" t="s">
        <v>47</v>
      </c>
      <c r="B13" s="36">
        <f>SUM(B11:B12)</f>
        <v>15657674723</v>
      </c>
    </row>
    <row r="14" spans="1:2" s="124" customFormat="1" ht="30" customHeight="1">
      <c r="A14" s="80" t="s">
        <v>10</v>
      </c>
      <c r="B14" s="36"/>
    </row>
    <row r="15" spans="1:2" s="120" customFormat="1" ht="30" customHeight="1">
      <c r="A15" s="123" t="s">
        <v>48</v>
      </c>
      <c r="B15" s="33">
        <v>30161800000</v>
      </c>
    </row>
    <row r="16" spans="1:2" s="120" customFormat="1" ht="30" customHeight="1">
      <c r="A16" s="123" t="s">
        <v>49</v>
      </c>
      <c r="B16" s="37">
        <v>-43015800000</v>
      </c>
    </row>
    <row r="17" spans="1:2" s="124" customFormat="1" ht="35.25" customHeight="1">
      <c r="A17" s="122" t="s">
        <v>50</v>
      </c>
      <c r="B17" s="38">
        <f>SUM(B15:B16)</f>
        <v>-12854000000</v>
      </c>
    </row>
    <row r="18" spans="1:2" s="124" customFormat="1" ht="30" customHeight="1">
      <c r="A18" s="79" t="s">
        <v>51</v>
      </c>
      <c r="B18" s="36">
        <f>B9+B13+B17</f>
        <v>2611845851</v>
      </c>
    </row>
    <row r="19" spans="1:2" s="124" customFormat="1" ht="30" customHeight="1">
      <c r="A19" s="79" t="s">
        <v>11</v>
      </c>
      <c r="B19" s="36">
        <v>1000297130</v>
      </c>
    </row>
    <row r="20" spans="1:2" s="124" customFormat="1" ht="30" customHeight="1">
      <c r="A20" s="79" t="s">
        <v>12</v>
      </c>
      <c r="B20" s="36">
        <f>B18+B19</f>
        <v>3612142981</v>
      </c>
    </row>
    <row r="21" spans="1:2" s="124" customFormat="1" ht="30" customHeight="1">
      <c r="A21" s="125"/>
      <c r="B21" s="36"/>
    </row>
    <row r="22" spans="1:2" s="124" customFormat="1" ht="30" customHeight="1">
      <c r="A22" s="125"/>
      <c r="B22" s="36"/>
    </row>
    <row r="23" spans="1:2" s="124" customFormat="1" ht="30" customHeight="1">
      <c r="A23" s="125"/>
      <c r="B23" s="36"/>
    </row>
    <row r="24" spans="1:2" s="119" customFormat="1" ht="30.75" customHeight="1">
      <c r="A24" s="126"/>
      <c r="B24" s="39"/>
    </row>
    <row r="25" spans="1:2" s="119" customFormat="1" ht="30.75" customHeight="1" thickBot="1">
      <c r="A25" s="127"/>
      <c r="B25" s="67"/>
    </row>
    <row r="26" spans="1:8" s="130" customFormat="1" ht="17.25" customHeight="1">
      <c r="A26" s="81" t="s">
        <v>52</v>
      </c>
      <c r="B26" s="40"/>
      <c r="C26" s="128"/>
      <c r="D26" s="41"/>
      <c r="E26" s="41"/>
      <c r="F26" s="42"/>
      <c r="G26" s="43"/>
      <c r="H26" s="129"/>
    </row>
    <row r="27" spans="1:8" s="132" customFormat="1" ht="41.25" customHeight="1">
      <c r="A27" s="170" t="s">
        <v>53</v>
      </c>
      <c r="B27" s="156"/>
      <c r="C27" s="131"/>
      <c r="D27" s="131"/>
      <c r="E27" s="131"/>
      <c r="F27" s="131"/>
      <c r="G27" s="131"/>
      <c r="H27" s="131"/>
    </row>
    <row r="28" spans="1:8" s="119" customFormat="1" ht="36" customHeight="1">
      <c r="A28" s="168"/>
      <c r="B28" s="169"/>
      <c r="C28" s="133"/>
      <c r="D28" s="133"/>
      <c r="E28" s="133"/>
      <c r="F28" s="133"/>
      <c r="G28" s="133"/>
      <c r="H28" s="133"/>
    </row>
  </sheetData>
  <mergeCells count="4">
    <mergeCell ref="A28:B28"/>
    <mergeCell ref="A2:B2"/>
    <mergeCell ref="A3:B3"/>
    <mergeCell ref="A27:B27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3">
      <selection activeCell="A1" sqref="A1"/>
    </sheetView>
  </sheetViews>
  <sheetFormatPr defaultColWidth="9.00390625" defaultRowHeight="16.5"/>
  <cols>
    <col min="1" max="1" width="23.75390625" style="93" customWidth="1"/>
    <col min="2" max="2" width="18.125" style="93" customWidth="1"/>
    <col min="3" max="3" width="7.375" style="93" customWidth="1"/>
    <col min="4" max="4" width="21.625" style="93" customWidth="1"/>
    <col min="5" max="5" width="18.00390625" style="93" customWidth="1"/>
    <col min="6" max="6" width="7.375" style="93" customWidth="1"/>
    <col min="7" max="16384" width="9.00390625" style="93" customWidth="1"/>
  </cols>
  <sheetData>
    <row r="1" ht="18" customHeight="1"/>
    <row r="2" spans="1:6" ht="36" customHeight="1">
      <c r="A2" s="171" t="s">
        <v>5</v>
      </c>
      <c r="B2" s="172"/>
      <c r="C2" s="172"/>
      <c r="D2" s="172"/>
      <c r="E2" s="172"/>
      <c r="F2" s="172"/>
    </row>
    <row r="3" spans="1:6" ht="18" customHeight="1">
      <c r="A3" s="94"/>
      <c r="B3" s="94"/>
      <c r="C3" s="94"/>
      <c r="D3" s="94"/>
      <c r="E3" s="94"/>
      <c r="F3" s="94"/>
    </row>
    <row r="4" spans="1:6" s="96" customFormat="1" ht="32.25" customHeight="1" thickBot="1">
      <c r="A4" s="95"/>
      <c r="B4" s="173" t="s">
        <v>13</v>
      </c>
      <c r="C4" s="173"/>
      <c r="D4" s="173"/>
      <c r="E4" s="174" t="s">
        <v>7</v>
      </c>
      <c r="F4" s="175"/>
    </row>
    <row r="5" spans="1:6" s="97" customFormat="1" ht="29.25" customHeight="1">
      <c r="A5" s="176" t="s">
        <v>14</v>
      </c>
      <c r="B5" s="178" t="s">
        <v>0</v>
      </c>
      <c r="C5" s="179"/>
      <c r="D5" s="178" t="s">
        <v>15</v>
      </c>
      <c r="E5" s="178" t="s">
        <v>0</v>
      </c>
      <c r="F5" s="181"/>
    </row>
    <row r="6" spans="1:6" s="97" customFormat="1" ht="29.25" customHeight="1">
      <c r="A6" s="177"/>
      <c r="B6" s="70" t="s">
        <v>16</v>
      </c>
      <c r="C6" s="70" t="s">
        <v>1</v>
      </c>
      <c r="D6" s="180"/>
      <c r="E6" s="70" t="s">
        <v>16</v>
      </c>
      <c r="F6" s="71" t="s">
        <v>1</v>
      </c>
    </row>
    <row r="7" spans="1:6" s="102" customFormat="1" ht="6.75" customHeight="1">
      <c r="A7" s="98"/>
      <c r="B7" s="99"/>
      <c r="C7" s="100"/>
      <c r="D7" s="98"/>
      <c r="E7" s="99"/>
      <c r="F7" s="101"/>
    </row>
    <row r="8" spans="1:6" s="103" customFormat="1" ht="33" customHeight="1">
      <c r="A8" s="72" t="s">
        <v>17</v>
      </c>
      <c r="B8" s="44">
        <f>B9+B14</f>
        <v>3614092292</v>
      </c>
      <c r="C8" s="45">
        <f aca="true" t="shared" si="0" ref="C8:C13">B8/$B$8*100</f>
        <v>100</v>
      </c>
      <c r="D8" s="72" t="s">
        <v>18</v>
      </c>
      <c r="E8" s="44">
        <f>E9</f>
        <v>3500000000</v>
      </c>
      <c r="F8" s="52">
        <f aca="true" t="shared" si="1" ref="F8:F15">E8/$E$25*100</f>
        <v>96.84312732542692</v>
      </c>
    </row>
    <row r="9" spans="1:6" s="103" customFormat="1" ht="33" customHeight="1">
      <c r="A9" s="104" t="s">
        <v>19</v>
      </c>
      <c r="B9" s="44">
        <f>B10+B12</f>
        <v>3614092292</v>
      </c>
      <c r="C9" s="45">
        <f t="shared" si="0"/>
        <v>100</v>
      </c>
      <c r="D9" s="104" t="s">
        <v>20</v>
      </c>
      <c r="E9" s="44">
        <f>E10</f>
        <v>3500000000</v>
      </c>
      <c r="F9" s="52">
        <f t="shared" si="1"/>
        <v>96.84312732542692</v>
      </c>
    </row>
    <row r="10" spans="1:6" s="103" customFormat="1" ht="33" customHeight="1">
      <c r="A10" s="105" t="s">
        <v>21</v>
      </c>
      <c r="B10" s="46">
        <f>B11</f>
        <v>3612142981</v>
      </c>
      <c r="C10" s="47">
        <f t="shared" si="0"/>
        <v>99.94606360760862</v>
      </c>
      <c r="D10" s="105" t="s">
        <v>22</v>
      </c>
      <c r="E10" s="46">
        <f>E11</f>
        <v>3500000000</v>
      </c>
      <c r="F10" s="53">
        <f t="shared" si="1"/>
        <v>96.84312732542692</v>
      </c>
    </row>
    <row r="11" spans="1:6" s="103" customFormat="1" ht="33" customHeight="1">
      <c r="A11" s="105" t="s">
        <v>23</v>
      </c>
      <c r="B11" s="46">
        <v>3612142981</v>
      </c>
      <c r="C11" s="47">
        <f t="shared" si="0"/>
        <v>99.94606360760862</v>
      </c>
      <c r="D11" s="105" t="s">
        <v>24</v>
      </c>
      <c r="E11" s="46">
        <v>3500000000</v>
      </c>
      <c r="F11" s="53">
        <f t="shared" si="1"/>
        <v>96.84312732542692</v>
      </c>
    </row>
    <row r="12" spans="1:6" s="103" customFormat="1" ht="33" customHeight="1">
      <c r="A12" s="105" t="s">
        <v>25</v>
      </c>
      <c r="B12" s="46">
        <f>B13</f>
        <v>1949311</v>
      </c>
      <c r="C12" s="69">
        <f t="shared" si="0"/>
        <v>0.05393639239138722</v>
      </c>
      <c r="D12" s="72" t="s">
        <v>26</v>
      </c>
      <c r="E12" s="44">
        <f>E13+E16</f>
        <v>114092292</v>
      </c>
      <c r="F12" s="52">
        <f t="shared" si="1"/>
        <v>3.156872674573082</v>
      </c>
    </row>
    <row r="13" spans="1:6" s="103" customFormat="1" ht="33" customHeight="1">
      <c r="A13" s="105" t="s">
        <v>27</v>
      </c>
      <c r="B13" s="46">
        <v>1949311</v>
      </c>
      <c r="C13" s="69">
        <f t="shared" si="0"/>
        <v>0.05393639239138722</v>
      </c>
      <c r="D13" s="106" t="s">
        <v>28</v>
      </c>
      <c r="E13" s="48">
        <f>E14</f>
        <v>114092292</v>
      </c>
      <c r="F13" s="52">
        <f t="shared" si="1"/>
        <v>3.156872674573082</v>
      </c>
    </row>
    <row r="14" spans="1:6" s="103" customFormat="1" ht="33" customHeight="1">
      <c r="A14" s="104" t="s">
        <v>29</v>
      </c>
      <c r="B14" s="57">
        <f>B15</f>
        <v>0</v>
      </c>
      <c r="C14" s="58">
        <f>B14/$B$8*100</f>
        <v>0</v>
      </c>
      <c r="D14" s="105" t="s">
        <v>30</v>
      </c>
      <c r="E14" s="54">
        <f>E15</f>
        <v>114092292</v>
      </c>
      <c r="F14" s="53">
        <f t="shared" si="1"/>
        <v>3.156872674573082</v>
      </c>
    </row>
    <row r="15" spans="1:6" s="103" customFormat="1" ht="33" customHeight="1">
      <c r="A15" s="105" t="s">
        <v>31</v>
      </c>
      <c r="B15" s="59">
        <f>SUM(B16:B17)</f>
        <v>0</v>
      </c>
      <c r="C15" s="56">
        <f>B15/$B$8*100</f>
        <v>0</v>
      </c>
      <c r="D15" s="105" t="s">
        <v>32</v>
      </c>
      <c r="E15" s="54">
        <v>114092292</v>
      </c>
      <c r="F15" s="53">
        <f t="shared" si="1"/>
        <v>3.156872674573082</v>
      </c>
    </row>
    <row r="16" spans="1:6" s="103" customFormat="1" ht="42.75" customHeight="1">
      <c r="A16" s="105" t="s">
        <v>33</v>
      </c>
      <c r="B16" s="46">
        <v>62977663</v>
      </c>
      <c r="C16" s="47">
        <f>B16/$B$8*100</f>
        <v>1.7425582390190937</v>
      </c>
      <c r="D16" s="105"/>
      <c r="E16" s="54"/>
      <c r="F16" s="53"/>
    </row>
    <row r="17" spans="1:6" s="103" customFormat="1" ht="58.5" customHeight="1">
      <c r="A17" s="105" t="s">
        <v>34</v>
      </c>
      <c r="B17" s="46">
        <v>-62977663</v>
      </c>
      <c r="C17" s="47">
        <f>B17/$B$8*100</f>
        <v>-1.7425582390190937</v>
      </c>
      <c r="D17" s="107"/>
      <c r="E17" s="44"/>
      <c r="F17" s="52"/>
    </row>
    <row r="18" spans="1:6" s="103" customFormat="1" ht="33" customHeight="1">
      <c r="A18" s="105"/>
      <c r="B18" s="59"/>
      <c r="C18" s="56"/>
      <c r="D18" s="106"/>
      <c r="E18" s="48"/>
      <c r="F18" s="52"/>
    </row>
    <row r="19" spans="1:6" s="103" customFormat="1" ht="33" customHeight="1">
      <c r="A19" s="105"/>
      <c r="B19" s="46"/>
      <c r="C19" s="47"/>
      <c r="D19" s="105"/>
      <c r="E19" s="54"/>
      <c r="F19" s="53"/>
    </row>
    <row r="20" spans="1:6" s="103" customFormat="1" ht="33" customHeight="1">
      <c r="A20" s="105"/>
      <c r="B20" s="46"/>
      <c r="C20" s="47"/>
      <c r="D20" s="105"/>
      <c r="E20" s="54"/>
      <c r="F20" s="53"/>
    </row>
    <row r="21" spans="1:6" s="103" customFormat="1" ht="33" customHeight="1">
      <c r="A21" s="108"/>
      <c r="B21" s="46"/>
      <c r="C21" s="47"/>
      <c r="D21" s="104"/>
      <c r="E21" s="44"/>
      <c r="F21" s="52"/>
    </row>
    <row r="22" spans="1:6" s="103" customFormat="1" ht="33" customHeight="1">
      <c r="A22" s="108"/>
      <c r="B22" s="46"/>
      <c r="C22" s="47"/>
      <c r="D22" s="104"/>
      <c r="E22" s="44"/>
      <c r="F22" s="52"/>
    </row>
    <row r="23" spans="1:6" s="103" customFormat="1" ht="33" customHeight="1">
      <c r="A23" s="106"/>
      <c r="B23" s="44"/>
      <c r="C23" s="49"/>
      <c r="D23" s="105"/>
      <c r="E23" s="46"/>
      <c r="F23" s="53"/>
    </row>
    <row r="24" spans="1:6" s="97" customFormat="1" ht="30" customHeight="1">
      <c r="A24" s="109"/>
      <c r="B24" s="50"/>
      <c r="C24" s="51"/>
      <c r="D24" s="105"/>
      <c r="E24" s="55"/>
      <c r="F24" s="53"/>
    </row>
    <row r="25" spans="1:6" ht="33" customHeight="1" thickBot="1">
      <c r="A25" s="73" t="s">
        <v>35</v>
      </c>
      <c r="B25" s="61">
        <f>B9+B14</f>
        <v>3614092292</v>
      </c>
      <c r="C25" s="62">
        <f>B25/$B$8*100</f>
        <v>100</v>
      </c>
      <c r="D25" s="74" t="s">
        <v>35</v>
      </c>
      <c r="E25" s="61">
        <f>E8+E12</f>
        <v>3614092292</v>
      </c>
      <c r="F25" s="68">
        <f>E25/$E$25*100</f>
        <v>100</v>
      </c>
    </row>
    <row r="26" spans="6:8" ht="34.5" customHeight="1">
      <c r="F26" s="110"/>
      <c r="G26" s="111"/>
      <c r="H26" s="111"/>
    </row>
    <row r="27" ht="139.5" customHeight="1" hidden="1"/>
  </sheetData>
  <mergeCells count="7">
    <mergeCell ref="A2:F2"/>
    <mergeCell ref="B4:D4"/>
    <mergeCell ref="E4:F4"/>
    <mergeCell ref="A5:A6"/>
    <mergeCell ref="B5:C5"/>
    <mergeCell ref="D5:D6"/>
    <mergeCell ref="E5:F5"/>
  </mergeCells>
  <printOptions horizontalCentered="1"/>
  <pageMargins left="0.3937007874015748" right="0.3937007874015748" top="0.3937007874015748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會計決算處基金會計科連宏櫻</cp:lastModifiedBy>
  <cp:lastPrinted>2013-04-02T06:10:28Z</cp:lastPrinted>
  <dcterms:created xsi:type="dcterms:W3CDTF">2001-04-18T03:20:26Z</dcterms:created>
  <dcterms:modified xsi:type="dcterms:W3CDTF">2013-04-02T06:10:31Z</dcterms:modified>
  <cp:category/>
  <cp:version/>
  <cp:contentType/>
  <cp:contentStatus/>
</cp:coreProperties>
</file>