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<sst xmlns="http://schemas.openxmlformats.org/spreadsheetml/2006/main" count="38" uniqueCount="38">
  <si>
    <t>單位：新臺幣元</t>
  </si>
  <si>
    <t>基金名稱</t>
  </si>
  <si>
    <t>本年度增加
金額</t>
  </si>
  <si>
    <t>本年度減少
金額</t>
  </si>
  <si>
    <t>本年度終了
貸出餘額</t>
  </si>
  <si>
    <t>債務基金</t>
  </si>
  <si>
    <t>中央政府債務基金</t>
  </si>
  <si>
    <t>特別收入基金</t>
  </si>
  <si>
    <t>行政院國家科學技術發展基金</t>
  </si>
  <si>
    <t>離島建設基金</t>
  </si>
  <si>
    <t>行政院公營事業民營化基金</t>
  </si>
  <si>
    <t>社會福利基金</t>
  </si>
  <si>
    <t>外籍配偶照顧輔導基金</t>
  </si>
  <si>
    <t>研發替代役基金</t>
  </si>
  <si>
    <t>學產基金</t>
  </si>
  <si>
    <t>經濟特別收入基金</t>
  </si>
  <si>
    <t>核能發電後端營運基金</t>
  </si>
  <si>
    <t>地方產業發展基金</t>
  </si>
  <si>
    <t>航港建設基金</t>
  </si>
  <si>
    <t>核子事故緊急應變基金</t>
  </si>
  <si>
    <t>農業特別收入基金</t>
  </si>
  <si>
    <t>就業安定基金</t>
  </si>
  <si>
    <t>健康照護基金</t>
  </si>
  <si>
    <t>環境保護基金</t>
  </si>
  <si>
    <t>中華發展基金</t>
  </si>
  <si>
    <t>金融監督管理基金</t>
  </si>
  <si>
    <t>通訊傳播監督管理基金</t>
  </si>
  <si>
    <t>有線廣播電視事業發展基金</t>
  </si>
  <si>
    <t>運動發展基金</t>
  </si>
  <si>
    <t>資本計畫基金</t>
  </si>
  <si>
    <t xml:space="preserve">               合　　　　計</t>
  </si>
  <si>
    <t>截至上年度終
了貸出餘額</t>
  </si>
  <si>
    <t>警察消防海巡移民空勤人員及
協勤民力安全基金</t>
  </si>
  <si>
    <t>貸　出　款　目　錄</t>
  </si>
  <si>
    <r>
      <t>中華民國</t>
    </r>
    <r>
      <rPr>
        <b/>
        <sz val="12"/>
        <rFont val="Times New Roman"/>
        <family val="1"/>
      </rPr>
      <t>101</t>
    </r>
    <r>
      <rPr>
        <b/>
        <sz val="12"/>
        <rFont val="新細明體"/>
        <family val="1"/>
      </rPr>
      <t>年度</t>
    </r>
  </si>
  <si>
    <t>花東地區永續發展基金</t>
  </si>
  <si>
    <r>
      <t>註：本年度終了貸出餘額決算數</t>
    </r>
    <r>
      <rPr>
        <sz val="9"/>
        <rFont val="Times New Roman"/>
        <family val="1"/>
      </rPr>
      <t>209,136,303,553</t>
    </r>
    <r>
      <rPr>
        <sz val="9"/>
        <rFont val="新細明體"/>
        <family val="1"/>
      </rPr>
      <t>元，較特別收入基金平衡綜計表所列長期貸款</t>
    </r>
    <r>
      <rPr>
        <sz val="9"/>
        <rFont val="Times New Roman"/>
        <family val="1"/>
      </rPr>
      <t>188,519,647,062</t>
    </r>
    <r>
      <rPr>
        <sz val="9"/>
        <rFont val="新細明體"/>
        <family val="1"/>
      </rPr>
      <t>元，差異</t>
    </r>
    <r>
      <rPr>
        <sz val="9"/>
        <rFont val="Times New Roman"/>
        <family val="1"/>
      </rPr>
      <t>20,616,656,491</t>
    </r>
    <r>
      <rPr>
        <sz val="9"/>
        <rFont val="新細明體"/>
        <family val="1"/>
      </rPr>
      <t xml:space="preserve">元
</t>
    </r>
    <r>
      <rPr>
        <sz val="9"/>
        <rFont val="Times New Roman"/>
        <family val="1"/>
      </rPr>
      <t xml:space="preserve">        </t>
    </r>
    <r>
      <rPr>
        <sz val="9"/>
        <rFont val="新細明體"/>
        <family val="1"/>
      </rPr>
      <t>，係前者包含核能發電後端營運基金短期貸款</t>
    </r>
    <r>
      <rPr>
        <sz val="9"/>
        <rFont val="Times New Roman"/>
        <family val="1"/>
      </rPr>
      <t>235,000,000</t>
    </r>
    <r>
      <rPr>
        <sz val="9"/>
        <rFont val="新細明體"/>
        <family val="1"/>
      </rPr>
      <t xml:space="preserve">元；核能發電後端營運基金及健康照護基金分別將預計於一年內收回之長
</t>
    </r>
    <r>
      <rPr>
        <sz val="9"/>
        <rFont val="Times New Roman"/>
        <family val="1"/>
      </rPr>
      <t xml:space="preserve">        </t>
    </r>
    <r>
      <rPr>
        <sz val="9"/>
        <rFont val="新細明體"/>
        <family val="1"/>
      </rPr>
      <t>期貸款</t>
    </r>
    <r>
      <rPr>
        <sz val="9"/>
        <rFont val="Times New Roman"/>
        <family val="1"/>
      </rPr>
      <t>19,551,000,000</t>
    </r>
    <r>
      <rPr>
        <sz val="9"/>
        <rFont val="新細明體"/>
        <family val="1"/>
      </rPr>
      <t>元及</t>
    </r>
    <r>
      <rPr>
        <sz val="9"/>
        <rFont val="Times New Roman"/>
        <family val="1"/>
      </rPr>
      <t>316,208,734</t>
    </r>
    <r>
      <rPr>
        <sz val="9"/>
        <rFont val="新細明體"/>
        <family val="1"/>
      </rPr>
      <t xml:space="preserve">元轉列流動資產項下短期貸墊款；就業安定基金及健康照護基金帳列其他長期貸款備抵呆帳
</t>
    </r>
    <r>
      <rPr>
        <sz val="9"/>
        <rFont val="Times New Roman"/>
        <family val="1"/>
      </rPr>
      <t xml:space="preserve">        208,755,083</t>
    </r>
    <r>
      <rPr>
        <sz val="9"/>
        <rFont val="新細明體"/>
        <family val="1"/>
      </rPr>
      <t>元及</t>
    </r>
    <r>
      <rPr>
        <sz val="9"/>
        <rFont val="Times New Roman"/>
        <family val="1"/>
      </rPr>
      <t>305,692,674</t>
    </r>
    <r>
      <rPr>
        <sz val="9"/>
        <rFont val="新細明體"/>
        <family val="1"/>
      </rPr>
      <t>元所致。</t>
    </r>
    <r>
      <rPr>
        <sz val="9"/>
        <rFont val="Times New Roman"/>
        <family val="1"/>
      </rPr>
      <t xml:space="preserve">  </t>
    </r>
  </si>
  <si>
    <t>國軍營舍及設施改建基金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</si>
</sst>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quot;–&quot;* #,##0.00_);_(* &quot;&quot;_);_(@_)"/>
  </numFmts>
  <fonts count="12">
    <font>
      <sz val="12"/>
      <name val="新細明體"/>
      <family val="1"/>
    </font>
    <font>
      <sz val="9"/>
      <name val="新細明體"/>
      <family val="1"/>
    </font>
    <font>
      <b/>
      <sz val="20"/>
      <name val="新細明體"/>
      <family val="1"/>
    </font>
    <font>
      <b/>
      <sz val="12"/>
      <name val="新細明體"/>
      <family val="1"/>
    </font>
    <font>
      <sz val="12"/>
      <color indexed="8"/>
      <name val="新細明體"/>
      <family val="1"/>
    </font>
    <font>
      <b/>
      <sz val="10"/>
      <name val="新細明體"/>
      <family val="1"/>
    </font>
    <font>
      <b/>
      <sz val="10"/>
      <name val="Times New Roman"/>
      <family val="1"/>
    </font>
    <font>
      <sz val="10"/>
      <name val="新細明體"/>
      <family val="1"/>
    </font>
    <font>
      <sz val="10"/>
      <name val="Times New Roman"/>
      <family val="1"/>
    </font>
    <font>
      <sz val="9"/>
      <name val="Times New Roman"/>
      <family val="1"/>
    </font>
    <font>
      <b/>
      <sz val="22"/>
      <name val="新細明體"/>
      <family val="1"/>
    </font>
    <font>
      <b/>
      <sz val="12"/>
      <name val="Times New Roman"/>
      <family val="1"/>
    </font>
  </fonts>
  <fills count="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6"/>
        <bgColor indexed="64"/>
      </patternFill>
    </fill>
  </fills>
  <borders count="13">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8"/>
      </right>
      <top style="thin"/>
      <bottom>
        <color indexed="63"/>
      </bottom>
    </border>
    <border>
      <left>
        <color indexed="8"/>
      </left>
      <right>
        <color indexed="8"/>
      </right>
      <top style="thin"/>
      <bottom>
        <color indexed="63"/>
      </bottom>
    </border>
    <border>
      <left>
        <color indexed="8"/>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1" xfId="0" applyAlignment="1">
      <alignment horizontal="left" vertical="top" wrapText="1"/>
    </xf>
    <xf numFmtId="176" fontId="6" fillId="0" borderId="2" xfId="0" applyAlignment="1">
      <alignment horizontal="right" vertical="top"/>
    </xf>
    <xf numFmtId="176" fontId="6" fillId="0" borderId="0" xfId="0" applyAlignment="1">
      <alignment horizontal="right" vertical="top"/>
    </xf>
    <xf numFmtId="0" fontId="7" fillId="0" borderId="1" xfId="0" applyAlignment="1">
      <alignment horizontal="left" vertical="top" wrapText="1" indent="1"/>
    </xf>
    <xf numFmtId="176" fontId="8" fillId="0" borderId="2" xfId="0" applyAlignment="1">
      <alignment horizontal="right" vertical="top"/>
    </xf>
    <xf numFmtId="176" fontId="8" fillId="0" borderId="1" xfId="0" applyAlignment="1">
      <alignment horizontal="right" vertical="top"/>
    </xf>
    <xf numFmtId="176" fontId="8" fillId="0" borderId="0" xfId="0" applyAlignment="1">
      <alignment horizontal="right" vertical="top"/>
    </xf>
    <xf numFmtId="0" fontId="7" fillId="0" borderId="1" xfId="0" applyFont="1" applyAlignment="1">
      <alignment horizontal="left" vertical="top" wrapText="1" indent="1"/>
    </xf>
    <xf numFmtId="0" fontId="5" fillId="0" borderId="3" xfId="0" applyAlignment="1">
      <alignment horizontal="left" vertical="center" wrapText="1"/>
    </xf>
    <xf numFmtId="176" fontId="6" fillId="0" borderId="4" xfId="0" applyAlignment="1">
      <alignment horizontal="right" vertical="center"/>
    </xf>
    <xf numFmtId="0" fontId="0" fillId="0" borderId="0" xfId="0" applyAlignment="1">
      <alignment vertical="center"/>
    </xf>
    <xf numFmtId="176" fontId="6" fillId="0" borderId="5" xfId="0" applyBorder="1" applyAlignment="1">
      <alignment horizontal="right" vertical="center"/>
    </xf>
    <xf numFmtId="0" fontId="1"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3" fillId="0" borderId="9" xfId="0" applyFont="1" applyBorder="1" applyAlignment="1">
      <alignment horizontal="right" vertical="center"/>
    </xf>
    <xf numFmtId="0" fontId="10" fillId="0" borderId="0" xfId="0" applyFont="1" applyAlignment="1">
      <alignment horizontal="center"/>
    </xf>
    <xf numFmtId="0" fontId="10" fillId="0" borderId="0" xfId="0" applyFont="1" applyAlignment="1">
      <alignment horizontal="center"/>
    </xf>
    <xf numFmtId="0" fontId="3" fillId="0" borderId="0" xfId="0" applyFont="1" applyAlignment="1">
      <alignment horizontal="center" vertical="center"/>
    </xf>
    <xf numFmtId="0" fontId="11" fillId="0" borderId="0" xfId="0" applyFont="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distributed" vertical="center" wrapText="1" indent="1"/>
    </xf>
    <xf numFmtId="0" fontId="0" fillId="0" borderId="4" xfId="0" applyBorder="1" applyAlignment="1">
      <alignment vertical="center"/>
    </xf>
    <xf numFmtId="0" fontId="3" fillId="0" borderId="4"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0" borderId="5" xfId="0" applyFont="1" applyBorder="1" applyAlignment="1">
      <alignment horizontal="distributed" vertical="center" inden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view="pageBreakPreview" zoomScaleSheetLayoutView="100" workbookViewId="0" topLeftCell="A25">
      <selection activeCell="B29" sqref="B29"/>
    </sheetView>
  </sheetViews>
  <sheetFormatPr defaultColWidth="9.00390625" defaultRowHeight="16.5" customHeight="1"/>
  <cols>
    <col min="1" max="1" width="26.625" style="0" customWidth="1"/>
    <col min="2" max="2" width="17.625" style="0" customWidth="1"/>
    <col min="3" max="5" width="17.00390625" style="0" customWidth="1"/>
  </cols>
  <sheetData>
    <row r="1" spans="1:5" s="1" customFormat="1" ht="30">
      <c r="A1" s="19" t="s">
        <v>33</v>
      </c>
      <c r="B1" s="20"/>
      <c r="C1" s="20"/>
      <c r="D1" s="20"/>
      <c r="E1" s="20"/>
    </row>
    <row r="2" spans="1:5" s="2" customFormat="1" ht="16.5">
      <c r="A2" s="21" t="s">
        <v>34</v>
      </c>
      <c r="B2" s="22"/>
      <c r="C2" s="22"/>
      <c r="D2" s="22"/>
      <c r="E2" s="22"/>
    </row>
    <row r="3" spans="1:5" s="2" customFormat="1" ht="16.5">
      <c r="A3" s="18" t="s">
        <v>0</v>
      </c>
      <c r="B3" s="18"/>
      <c r="C3" s="18"/>
      <c r="D3" s="18"/>
      <c r="E3" s="18"/>
    </row>
    <row r="4" spans="1:5" s="2" customFormat="1" ht="21.75" customHeight="1">
      <c r="A4" s="23" t="s">
        <v>1</v>
      </c>
      <c r="B4" s="25" t="s">
        <v>31</v>
      </c>
      <c r="C4" s="25" t="s">
        <v>2</v>
      </c>
      <c r="D4" s="25" t="s">
        <v>3</v>
      </c>
      <c r="E4" s="28" t="s">
        <v>4</v>
      </c>
    </row>
    <row r="5" spans="1:5" s="2" customFormat="1" ht="21.75" customHeight="1">
      <c r="A5" s="24"/>
      <c r="B5" s="26"/>
      <c r="C5" s="27"/>
      <c r="D5" s="27"/>
      <c r="E5" s="29"/>
    </row>
    <row r="6" spans="1:5" ht="21" customHeight="1">
      <c r="A6" s="3" t="s">
        <v>5</v>
      </c>
      <c r="B6" s="4">
        <f>B7</f>
        <v>0</v>
      </c>
      <c r="C6" s="4">
        <f>C7</f>
        <v>0</v>
      </c>
      <c r="D6" s="4">
        <f>D7</f>
        <v>0</v>
      </c>
      <c r="E6" s="5">
        <f>B6+C6-D6</f>
        <v>0</v>
      </c>
    </row>
    <row r="7" spans="1:5" ht="21" customHeight="1">
      <c r="A7" s="6" t="s">
        <v>6</v>
      </c>
      <c r="B7" s="7">
        <v>0</v>
      </c>
      <c r="C7" s="8">
        <v>0</v>
      </c>
      <c r="D7" s="7">
        <v>0</v>
      </c>
      <c r="E7" s="9">
        <f>B7+C7-D7</f>
        <v>0</v>
      </c>
    </row>
    <row r="8" spans="1:5" ht="21" customHeight="1">
      <c r="A8" s="3" t="s">
        <v>7</v>
      </c>
      <c r="B8" s="4">
        <f>SUM(B9:B31)</f>
        <v>204028127752</v>
      </c>
      <c r="C8" s="4">
        <f>SUM(C9:C31)</f>
        <v>52771212706</v>
      </c>
      <c r="D8" s="4">
        <f>SUM(D9:D31)</f>
        <v>47663036905</v>
      </c>
      <c r="E8" s="5">
        <f>B8+C8-D8</f>
        <v>209136303553</v>
      </c>
    </row>
    <row r="9" spans="1:5" ht="21" customHeight="1">
      <c r="A9" s="6" t="s">
        <v>8</v>
      </c>
      <c r="B9" s="7">
        <v>0</v>
      </c>
      <c r="C9" s="8">
        <v>0</v>
      </c>
      <c r="D9" s="7">
        <v>0</v>
      </c>
      <c r="E9" s="9">
        <f aca="true" t="shared" si="0" ref="E9:E31">B9+C9-D9</f>
        <v>0</v>
      </c>
    </row>
    <row r="10" spans="1:5" ht="21" customHeight="1">
      <c r="A10" s="6" t="s">
        <v>9</v>
      </c>
      <c r="B10" s="7">
        <v>3746933</v>
      </c>
      <c r="C10" s="8">
        <v>0</v>
      </c>
      <c r="D10" s="7">
        <v>320900</v>
      </c>
      <c r="E10" s="9">
        <f t="shared" si="0"/>
        <v>3426033</v>
      </c>
    </row>
    <row r="11" spans="1:5" ht="21" customHeight="1">
      <c r="A11" s="6" t="s">
        <v>10</v>
      </c>
      <c r="B11" s="7">
        <v>0</v>
      </c>
      <c r="C11" s="8">
        <v>0</v>
      </c>
      <c r="D11" s="7">
        <v>0</v>
      </c>
      <c r="E11" s="9">
        <f t="shared" si="0"/>
        <v>0</v>
      </c>
    </row>
    <row r="12" spans="1:5" ht="21" customHeight="1">
      <c r="A12" s="10" t="s">
        <v>35</v>
      </c>
      <c r="B12" s="7">
        <v>0</v>
      </c>
      <c r="C12" s="8">
        <v>0</v>
      </c>
      <c r="D12" s="7">
        <v>0</v>
      </c>
      <c r="E12" s="9">
        <f>B12+C12-D12</f>
        <v>0</v>
      </c>
    </row>
    <row r="13" spans="1:5" ht="21" customHeight="1">
      <c r="A13" s="6" t="s">
        <v>11</v>
      </c>
      <c r="B13" s="7">
        <v>0</v>
      </c>
      <c r="C13" s="8">
        <v>0</v>
      </c>
      <c r="D13" s="7">
        <v>0</v>
      </c>
      <c r="E13" s="9">
        <f t="shared" si="0"/>
        <v>0</v>
      </c>
    </row>
    <row r="14" spans="1:5" ht="21" customHeight="1">
      <c r="A14" s="6" t="s">
        <v>12</v>
      </c>
      <c r="B14" s="7">
        <v>0</v>
      </c>
      <c r="C14" s="8">
        <v>0</v>
      </c>
      <c r="D14" s="7">
        <v>0</v>
      </c>
      <c r="E14" s="9">
        <f t="shared" si="0"/>
        <v>0</v>
      </c>
    </row>
    <row r="15" spans="1:5" ht="21" customHeight="1">
      <c r="A15" s="6" t="s">
        <v>13</v>
      </c>
      <c r="B15" s="7">
        <v>0</v>
      </c>
      <c r="C15" s="8">
        <v>0</v>
      </c>
      <c r="D15" s="7">
        <v>0</v>
      </c>
      <c r="E15" s="9">
        <f t="shared" si="0"/>
        <v>0</v>
      </c>
    </row>
    <row r="16" spans="1:5" ht="36.75" customHeight="1">
      <c r="A16" s="10" t="s">
        <v>32</v>
      </c>
      <c r="B16" s="7">
        <v>0</v>
      </c>
      <c r="C16" s="8">
        <v>0</v>
      </c>
      <c r="D16" s="7">
        <v>0</v>
      </c>
      <c r="E16" s="9">
        <f t="shared" si="0"/>
        <v>0</v>
      </c>
    </row>
    <row r="17" spans="1:5" ht="21" customHeight="1">
      <c r="A17" s="6" t="s">
        <v>14</v>
      </c>
      <c r="B17" s="7">
        <v>0</v>
      </c>
      <c r="C17" s="8">
        <v>0</v>
      </c>
      <c r="D17" s="7">
        <v>0</v>
      </c>
      <c r="E17" s="9">
        <f t="shared" si="0"/>
        <v>0</v>
      </c>
    </row>
    <row r="18" spans="1:5" ht="21" customHeight="1">
      <c r="A18" s="6" t="s">
        <v>15</v>
      </c>
      <c r="B18" s="7">
        <v>5000000000</v>
      </c>
      <c r="C18" s="8">
        <v>3000000000</v>
      </c>
      <c r="D18" s="7"/>
      <c r="E18" s="9">
        <f t="shared" si="0"/>
        <v>8000000000</v>
      </c>
    </row>
    <row r="19" spans="1:5" ht="21" customHeight="1">
      <c r="A19" s="6" t="s">
        <v>16</v>
      </c>
      <c r="B19" s="7">
        <v>197531000000</v>
      </c>
      <c r="C19" s="8">
        <v>49304000000</v>
      </c>
      <c r="D19" s="7">
        <v>46964000000</v>
      </c>
      <c r="E19" s="9">
        <f t="shared" si="0"/>
        <v>199871000000</v>
      </c>
    </row>
    <row r="20" spans="1:5" ht="21" customHeight="1">
      <c r="A20" s="6" t="s">
        <v>17</v>
      </c>
      <c r="B20" s="7">
        <v>0</v>
      </c>
      <c r="C20" s="8">
        <v>0</v>
      </c>
      <c r="D20" s="7">
        <v>0</v>
      </c>
      <c r="E20" s="9">
        <f t="shared" si="0"/>
        <v>0</v>
      </c>
    </row>
    <row r="21" spans="1:5" ht="21" customHeight="1">
      <c r="A21" s="6" t="s">
        <v>18</v>
      </c>
      <c r="B21" s="7">
        <v>0</v>
      </c>
      <c r="C21" s="8">
        <v>0</v>
      </c>
      <c r="D21" s="7">
        <v>0</v>
      </c>
      <c r="E21" s="9">
        <f t="shared" si="0"/>
        <v>0</v>
      </c>
    </row>
    <row r="22" spans="1:5" ht="21" customHeight="1">
      <c r="A22" s="6" t="s">
        <v>19</v>
      </c>
      <c r="B22" s="7">
        <v>0</v>
      </c>
      <c r="C22" s="8">
        <v>0</v>
      </c>
      <c r="D22" s="7">
        <v>0</v>
      </c>
      <c r="E22" s="9">
        <f t="shared" si="0"/>
        <v>0</v>
      </c>
    </row>
    <row r="23" spans="1:5" ht="21" customHeight="1">
      <c r="A23" s="6" t="s">
        <v>20</v>
      </c>
      <c r="B23" s="7">
        <v>197625376</v>
      </c>
      <c r="C23" s="8">
        <v>2634085</v>
      </c>
      <c r="D23" s="7">
        <v>88199363</v>
      </c>
      <c r="E23" s="9">
        <f t="shared" si="0"/>
        <v>112060098</v>
      </c>
    </row>
    <row r="24" spans="1:5" ht="21" customHeight="1">
      <c r="A24" s="6" t="s">
        <v>21</v>
      </c>
      <c r="B24" s="7">
        <v>238760221</v>
      </c>
      <c r="C24" s="8">
        <v>0</v>
      </c>
      <c r="D24" s="7">
        <v>16536880</v>
      </c>
      <c r="E24" s="9">
        <f t="shared" si="0"/>
        <v>222223341</v>
      </c>
    </row>
    <row r="25" spans="1:5" ht="21" customHeight="1">
      <c r="A25" s="6" t="s">
        <v>22</v>
      </c>
      <c r="B25" s="7">
        <v>1056995222</v>
      </c>
      <c r="C25" s="8">
        <v>464578621</v>
      </c>
      <c r="D25" s="7">
        <v>593979762</v>
      </c>
      <c r="E25" s="9">
        <f t="shared" si="0"/>
        <v>927594081</v>
      </c>
    </row>
    <row r="26" spans="1:5" ht="21" customHeight="1">
      <c r="A26" s="6" t="s">
        <v>23</v>
      </c>
      <c r="B26" s="7">
        <v>0</v>
      </c>
      <c r="C26" s="8">
        <v>0</v>
      </c>
      <c r="D26" s="7">
        <v>0</v>
      </c>
      <c r="E26" s="9">
        <f t="shared" si="0"/>
        <v>0</v>
      </c>
    </row>
    <row r="27" spans="1:5" ht="21" customHeight="1">
      <c r="A27" s="6" t="s">
        <v>24</v>
      </c>
      <c r="B27" s="7">
        <v>0</v>
      </c>
      <c r="C27" s="8">
        <v>0</v>
      </c>
      <c r="D27" s="7">
        <v>0</v>
      </c>
      <c r="E27" s="9">
        <f t="shared" si="0"/>
        <v>0</v>
      </c>
    </row>
    <row r="28" spans="1:5" ht="21" customHeight="1">
      <c r="A28" s="6" t="s">
        <v>25</v>
      </c>
      <c r="B28" s="7">
        <v>0</v>
      </c>
      <c r="C28" s="8">
        <v>0</v>
      </c>
      <c r="D28" s="7">
        <v>0</v>
      </c>
      <c r="E28" s="9">
        <f t="shared" si="0"/>
        <v>0</v>
      </c>
    </row>
    <row r="29" spans="1:5" ht="21" customHeight="1">
      <c r="A29" s="6" t="s">
        <v>26</v>
      </c>
      <c r="B29" s="7">
        <v>0</v>
      </c>
      <c r="C29" s="8">
        <v>0</v>
      </c>
      <c r="D29" s="7">
        <v>0</v>
      </c>
      <c r="E29" s="9">
        <f t="shared" si="0"/>
        <v>0</v>
      </c>
    </row>
    <row r="30" spans="1:5" ht="21" customHeight="1">
      <c r="A30" s="6" t="s">
        <v>27</v>
      </c>
      <c r="B30" s="7">
        <v>0</v>
      </c>
      <c r="C30" s="8">
        <v>0</v>
      </c>
      <c r="D30" s="7">
        <v>0</v>
      </c>
      <c r="E30" s="9">
        <f t="shared" si="0"/>
        <v>0</v>
      </c>
    </row>
    <row r="31" spans="1:5" ht="21" customHeight="1">
      <c r="A31" s="6" t="s">
        <v>28</v>
      </c>
      <c r="B31" s="7">
        <v>0</v>
      </c>
      <c r="C31" s="8">
        <v>0</v>
      </c>
      <c r="D31" s="7">
        <v>0</v>
      </c>
      <c r="E31" s="9">
        <f t="shared" si="0"/>
        <v>0</v>
      </c>
    </row>
    <row r="32" spans="1:5" ht="21" customHeight="1">
      <c r="A32" s="3" t="s">
        <v>29</v>
      </c>
      <c r="B32" s="4">
        <f>B33</f>
        <v>0</v>
      </c>
      <c r="C32" s="4">
        <f>C33</f>
        <v>0</v>
      </c>
      <c r="D32" s="4">
        <f>D33</f>
        <v>0</v>
      </c>
      <c r="E32" s="5">
        <f>B32+C32-D32</f>
        <v>0</v>
      </c>
    </row>
    <row r="33" spans="1:5" ht="21" customHeight="1">
      <c r="A33" s="10" t="s">
        <v>37</v>
      </c>
      <c r="B33" s="7">
        <v>0</v>
      </c>
      <c r="C33" s="8">
        <v>0</v>
      </c>
      <c r="D33" s="7">
        <v>0</v>
      </c>
      <c r="E33" s="9">
        <f>B33+C33-D33</f>
        <v>0</v>
      </c>
    </row>
    <row r="34" spans="1:5" s="13" customFormat="1" ht="21" customHeight="1">
      <c r="A34" s="11" t="s">
        <v>30</v>
      </c>
      <c r="B34" s="12">
        <f>B32+B8+B6</f>
        <v>204028127752</v>
      </c>
      <c r="C34" s="12">
        <f>C32+C8+C6</f>
        <v>52771212706</v>
      </c>
      <c r="D34" s="12">
        <f>D32+D8+D6</f>
        <v>47663036905</v>
      </c>
      <c r="E34" s="14">
        <f>E32+E8+E6</f>
        <v>209136303553</v>
      </c>
    </row>
    <row r="35" spans="1:5" ht="54" customHeight="1">
      <c r="A35" s="15" t="s">
        <v>36</v>
      </c>
      <c r="B35" s="16"/>
      <c r="C35" s="16"/>
      <c r="D35" s="16"/>
      <c r="E35" s="17"/>
    </row>
  </sheetData>
  <mergeCells count="9">
    <mergeCell ref="A35:E35"/>
    <mergeCell ref="A3:E3"/>
    <mergeCell ref="A1:E1"/>
    <mergeCell ref="A2:E2"/>
    <mergeCell ref="A4:A5"/>
    <mergeCell ref="B4:B5"/>
    <mergeCell ref="C4:C5"/>
    <mergeCell ref="D4:D5"/>
    <mergeCell ref="E4:E5"/>
  </mergeCells>
  <printOptions horizontalCentered="1"/>
  <pageMargins left="0.3937007874015748" right="0.3937007874015748" top="0.5118110236220472" bottom="0.3937007874015748" header="0.5118110236220472" footer="0.5118110236220472"/>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會計決算處基金會計科連宏櫻</cp:lastModifiedBy>
  <cp:lastPrinted>2013-04-09T06:57:08Z</cp:lastPrinted>
  <dcterms:created xsi:type="dcterms:W3CDTF">2012-04-15T17:30:43Z</dcterms:created>
  <dcterms:modified xsi:type="dcterms:W3CDTF">2013-04-09T08:06:47Z</dcterms:modified>
  <cp:category/>
  <cp:version/>
  <cp:contentType/>
  <cp:contentStatus/>
</cp:coreProperties>
</file>