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12積欠" sheetId="1" r:id="rId1"/>
  </sheets>
  <definedNames>
    <definedName name="_xlnm.Print_Area" localSheetId="0">'12積欠'!$A$1:$J$38</definedName>
  </definedNames>
  <calcPr fullCalcOnLoad="1"/>
</workbook>
</file>

<file path=xl/sharedStrings.xml><?xml version="1.0" encoding="utf-8"?>
<sst xmlns="http://schemas.openxmlformats.org/spreadsheetml/2006/main" count="49" uniqueCount="46">
  <si>
    <t>合　計</t>
  </si>
  <si>
    <t>累積餘絀</t>
  </si>
  <si>
    <t>淨值</t>
  </si>
  <si>
    <t>其他資產</t>
  </si>
  <si>
    <t>無形資產</t>
  </si>
  <si>
    <t>不動產、廠房及設備</t>
  </si>
  <si>
    <t>投資</t>
  </si>
  <si>
    <t>流動負債</t>
  </si>
  <si>
    <t>流動資產</t>
  </si>
  <si>
    <t>負 　債</t>
  </si>
  <si>
    <t>資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</si>
  <si>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</si>
  <si>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</si>
  <si>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</si>
  <si>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</si>
  <si>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</si>
  <si>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</si>
  <si>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</si>
  <si>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</si>
  <si>
    <r>
      <t>平</t>
    </r>
    <r>
      <rPr>
        <b/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新細明體"/>
        <family val="1"/>
      </rPr>
      <t>衡</t>
    </r>
    <r>
      <rPr>
        <b/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新細明體"/>
        <family val="1"/>
      </rPr>
      <t>表</t>
    </r>
  </si>
  <si>
    <r>
      <t xml:space="preserve">  </t>
    </r>
    <r>
      <rPr>
        <b/>
        <sz val="11"/>
        <color indexed="8"/>
        <rFont val="新細明體"/>
        <family val="1"/>
      </rPr>
      <t>本期賸餘（短絀）</t>
    </r>
  </si>
  <si>
    <t>雜項費用</t>
  </si>
  <si>
    <t>業務費用</t>
  </si>
  <si>
    <t>雜項業務成本</t>
  </si>
  <si>
    <t>呆帳</t>
  </si>
  <si>
    <t>投資業務成本</t>
  </si>
  <si>
    <t xml:space="preserve">  總支出</t>
  </si>
  <si>
    <t>雜項收入</t>
  </si>
  <si>
    <t>收回呆帳</t>
  </si>
  <si>
    <t>雜項業務收入</t>
  </si>
  <si>
    <t>提繳費收入</t>
  </si>
  <si>
    <t>存款利息收入</t>
  </si>
  <si>
    <t>投資業務收入</t>
  </si>
  <si>
    <t xml:space="preserve">  總收入</t>
  </si>
  <si>
    <t>％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</si>
  <si>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</si>
  <si>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</si>
  <si>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</si>
  <si>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新細明體"/>
        <family val="1"/>
      </rPr>
      <t>際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新細明體"/>
        <family val="1"/>
      </rPr>
      <t>數</t>
    </r>
  </si>
  <si>
    <t>科　　　　目</t>
  </si>
  <si>
    <r>
      <t xml:space="preserve">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日至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</si>
  <si>
    <t>收支餘絀表</t>
  </si>
  <si>
    <t>積欠工資墊償基金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</si>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</sst>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0.00_ "/>
  </numFmts>
  <fonts count="69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2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b/>
      <sz val="12"/>
      <color theme="1"/>
      <name val="細明體"/>
      <family val="3"/>
    </font>
    <font>
      <b/>
      <sz val="12"/>
      <color theme="1"/>
      <name val="新細明體"/>
      <family val="1"/>
    </font>
    <font>
      <sz val="12"/>
      <color theme="1"/>
      <name val="Times New Roman"/>
      <family val="1"/>
    </font>
    <font>
      <b/>
      <sz val="12"/>
      <color theme="1"/>
      <name val="標楷體"/>
      <family val="4"/>
    </font>
    <font>
      <b/>
      <sz val="10"/>
      <color theme="1"/>
      <name val="細明體"/>
      <family val="3"/>
    </font>
    <font>
      <b/>
      <sz val="20"/>
      <color theme="1"/>
      <name val="新細明體"/>
      <family val="1"/>
    </font>
    <font>
      <b/>
      <sz val="12"/>
      <color theme="1"/>
      <name val="Times New Roman"/>
      <family val="1"/>
    </font>
    <font>
      <b/>
      <sz val="11"/>
      <color theme="1"/>
      <name val="新細明體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176" fontId="56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distributed" vertical="center" indent="1"/>
      <protection/>
    </xf>
    <xf numFmtId="176" fontId="58" fillId="0" borderId="12" xfId="0" applyNumberFormat="1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left" vertical="center"/>
      <protection locked="0"/>
    </xf>
    <xf numFmtId="176" fontId="56" fillId="0" borderId="12" xfId="0" applyNumberFormat="1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distributed" vertical="center" indent="1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59" fillId="0" borderId="12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/>
      <protection locked="0"/>
    </xf>
    <xf numFmtId="177" fontId="58" fillId="0" borderId="12" xfId="0" applyNumberFormat="1" applyFont="1" applyBorder="1" applyAlignment="1" applyProtection="1">
      <alignment horizontal="center" vertical="center"/>
      <protection locked="0"/>
    </xf>
    <xf numFmtId="177" fontId="58" fillId="0" borderId="0" xfId="0" applyNumberFormat="1" applyFont="1" applyBorder="1" applyAlignment="1" applyProtection="1">
      <alignment horizontal="center" vertical="center"/>
      <protection locked="0"/>
    </xf>
    <xf numFmtId="177" fontId="56" fillId="0" borderId="12" xfId="0" applyNumberFormat="1" applyFont="1" applyBorder="1" applyAlignment="1" applyProtection="1">
      <alignment horizontal="center" vertical="center"/>
      <protection/>
    </xf>
    <xf numFmtId="177" fontId="56" fillId="0" borderId="0" xfId="0" applyNumberFormat="1" applyFont="1" applyBorder="1" applyAlignment="1" applyProtection="1">
      <alignment horizontal="center" vertical="center"/>
      <protection/>
    </xf>
    <xf numFmtId="177" fontId="58" fillId="0" borderId="13" xfId="0" applyNumberFormat="1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distributed" vertical="center" indent="1"/>
      <protection locked="0"/>
    </xf>
    <xf numFmtId="0" fontId="64" fillId="0" borderId="13" xfId="0" applyFont="1" applyBorder="1" applyAlignment="1" applyProtection="1">
      <alignment horizontal="distributed" vertical="center" indent="1"/>
      <protection locked="0"/>
    </xf>
    <xf numFmtId="176" fontId="58" fillId="0" borderId="12" xfId="0" applyNumberFormat="1" applyFont="1" applyBorder="1" applyAlignment="1" applyProtection="1">
      <alignment horizontal="center" vertical="center"/>
      <protection/>
    </xf>
    <xf numFmtId="176" fontId="58" fillId="0" borderId="13" xfId="0" applyNumberFormat="1" applyFont="1" applyBorder="1" applyAlignment="1" applyProtection="1">
      <alignment horizontal="center" vertical="center"/>
      <protection/>
    </xf>
    <xf numFmtId="177" fontId="58" fillId="0" borderId="12" xfId="0" applyNumberFormat="1" applyFont="1" applyBorder="1" applyAlignment="1" applyProtection="1">
      <alignment horizontal="right" vertical="center"/>
      <protection locked="0"/>
    </xf>
    <xf numFmtId="177" fontId="58" fillId="0" borderId="13" xfId="0" applyNumberFormat="1" applyFont="1" applyBorder="1" applyAlignment="1" applyProtection="1">
      <alignment horizontal="right" vertical="center"/>
      <protection locked="0"/>
    </xf>
    <xf numFmtId="179" fontId="58" fillId="0" borderId="12" xfId="0" applyNumberFormat="1" applyFont="1" applyBorder="1" applyAlignment="1" applyProtection="1">
      <alignment horizontal="right" vertical="center"/>
      <protection/>
    </xf>
    <xf numFmtId="179" fontId="58" fillId="0" borderId="13" xfId="0" applyNumberFormat="1" applyFont="1" applyBorder="1" applyAlignment="1" applyProtection="1">
      <alignment horizontal="right" vertical="center"/>
      <protection/>
    </xf>
    <xf numFmtId="178" fontId="58" fillId="0" borderId="12" xfId="0" applyNumberFormat="1" applyFont="1" applyBorder="1" applyAlignment="1" applyProtection="1">
      <alignment horizontal="right" vertical="center" indent="1" readingOrder="2"/>
      <protection/>
    </xf>
    <xf numFmtId="178" fontId="58" fillId="0" borderId="0" xfId="0" applyNumberFormat="1" applyFont="1" applyBorder="1" applyAlignment="1" applyProtection="1">
      <alignment horizontal="right" vertical="center" indent="1" readingOrder="2"/>
      <protection/>
    </xf>
    <xf numFmtId="0" fontId="59" fillId="0" borderId="0" xfId="0" applyFont="1" applyBorder="1" applyAlignment="1" applyProtection="1">
      <alignment horizontal="left" vertical="center" indent="1"/>
      <protection locked="0"/>
    </xf>
    <xf numFmtId="0" fontId="59" fillId="0" borderId="13" xfId="0" applyFont="1" applyBorder="1" applyAlignment="1" applyProtection="1">
      <alignment horizontal="left" vertical="center" indent="1"/>
      <protection locked="0"/>
    </xf>
    <xf numFmtId="179" fontId="58" fillId="0" borderId="12" xfId="0" applyNumberFormat="1" applyFont="1" applyBorder="1" applyAlignment="1" applyProtection="1">
      <alignment vertical="center"/>
      <protection/>
    </xf>
    <xf numFmtId="179" fontId="58" fillId="0" borderId="13" xfId="0" applyNumberFormat="1" applyFont="1" applyBorder="1" applyAlignment="1" applyProtection="1">
      <alignment vertical="center"/>
      <protection/>
    </xf>
    <xf numFmtId="178" fontId="56" fillId="0" borderId="12" xfId="0" applyNumberFormat="1" applyFont="1" applyBorder="1" applyAlignment="1" applyProtection="1">
      <alignment horizontal="right" vertical="center" indent="1" readingOrder="2"/>
      <protection/>
    </xf>
    <xf numFmtId="178" fontId="56" fillId="0" borderId="0" xfId="0" applyNumberFormat="1" applyFont="1" applyBorder="1" applyAlignment="1" applyProtection="1">
      <alignment horizontal="right" vertical="center" indent="1" readingOrder="2"/>
      <protection/>
    </xf>
    <xf numFmtId="0" fontId="59" fillId="0" borderId="0" xfId="0" applyFont="1" applyBorder="1" applyAlignment="1" applyProtection="1">
      <alignment horizontal="left" vertical="center"/>
      <protection locked="0"/>
    </xf>
    <xf numFmtId="177" fontId="56" fillId="0" borderId="10" xfId="0" applyNumberFormat="1" applyFont="1" applyBorder="1" applyAlignment="1" applyProtection="1">
      <alignment horizontal="center" vertical="center"/>
      <protection/>
    </xf>
    <xf numFmtId="177" fontId="56" fillId="0" borderId="11" xfId="0" applyNumberFormat="1" applyFont="1" applyBorder="1" applyAlignment="1" applyProtection="1">
      <alignment horizontal="center" vertical="center"/>
      <protection/>
    </xf>
    <xf numFmtId="176" fontId="56" fillId="0" borderId="10" xfId="0" applyNumberFormat="1" applyFont="1" applyBorder="1" applyAlignment="1" applyProtection="1">
      <alignment horizontal="center" vertical="center"/>
      <protection/>
    </xf>
    <xf numFmtId="176" fontId="56" fillId="0" borderId="11" xfId="0" applyNumberFormat="1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distributed" vertical="center" indent="1"/>
      <protection/>
    </xf>
    <xf numFmtId="0" fontId="64" fillId="0" borderId="11" xfId="0" applyFont="1" applyBorder="1" applyAlignment="1" applyProtection="1">
      <alignment horizontal="distributed" vertical="center" indent="1"/>
      <protection/>
    </xf>
    <xf numFmtId="177" fontId="56" fillId="0" borderId="16" xfId="0" applyNumberFormat="1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left" vertical="center"/>
      <protection locked="0"/>
    </xf>
    <xf numFmtId="0" fontId="59" fillId="0" borderId="12" xfId="0" applyFont="1" applyBorder="1" applyAlignment="1" applyProtection="1" quotePrefix="1">
      <alignment horizontal="left" vertical="center"/>
      <protection locked="0"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177" fontId="56" fillId="0" borderId="19" xfId="0" applyNumberFormat="1" applyFont="1" applyBorder="1" applyAlignment="1" applyProtection="1">
      <alignment horizontal="center" vertical="center"/>
      <protection/>
    </xf>
    <xf numFmtId="177" fontId="56" fillId="0" borderId="20" xfId="0" applyNumberFormat="1" applyFont="1" applyBorder="1" applyAlignment="1" applyProtection="1">
      <alignment horizontal="center" vertical="center"/>
      <protection/>
    </xf>
    <xf numFmtId="176" fontId="56" fillId="0" borderId="19" xfId="0" applyNumberFormat="1" applyFont="1" applyBorder="1" applyAlignment="1" applyProtection="1">
      <alignment horizontal="center" vertical="center"/>
      <protection/>
    </xf>
    <xf numFmtId="176" fontId="56" fillId="0" borderId="20" xfId="0" applyNumberFormat="1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distributed" vertical="center" indent="1"/>
      <protection/>
    </xf>
    <xf numFmtId="0" fontId="64" fillId="0" borderId="20" xfId="0" applyFont="1" applyBorder="1" applyAlignment="1" applyProtection="1">
      <alignment horizontal="distributed" vertical="center" indent="1"/>
      <protection/>
    </xf>
    <xf numFmtId="177" fontId="56" fillId="0" borderId="19" xfId="0" applyNumberFormat="1" applyFont="1" applyBorder="1" applyAlignment="1" applyProtection="1">
      <alignment horizontal="center" vertical="center"/>
      <protection locked="0"/>
    </xf>
    <xf numFmtId="177" fontId="56" fillId="0" borderId="20" xfId="0" applyNumberFormat="1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177" fontId="56" fillId="0" borderId="21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/>
      <protection locked="0"/>
    </xf>
    <xf numFmtId="0" fontId="61" fillId="0" borderId="16" xfId="0" applyFont="1" applyBorder="1" applyAlignment="1" applyProtection="1">
      <alignment horizontal="right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178" fontId="56" fillId="0" borderId="19" xfId="0" applyNumberFormat="1" applyFont="1" applyBorder="1" applyAlignment="1" applyProtection="1">
      <alignment horizontal="right" vertical="center" indent="1" readingOrder="2"/>
      <protection/>
    </xf>
    <xf numFmtId="178" fontId="56" fillId="0" borderId="21" xfId="0" applyNumberFormat="1" applyFont="1" applyBorder="1" applyAlignment="1" applyProtection="1">
      <alignment horizontal="right" vertical="center" indent="1" readingOrder="2"/>
      <protection/>
    </xf>
    <xf numFmtId="179" fontId="56" fillId="0" borderId="19" xfId="0" applyNumberFormat="1" applyFont="1" applyBorder="1" applyAlignment="1" applyProtection="1">
      <alignment horizontal="right" vertical="center"/>
      <protection/>
    </xf>
    <xf numFmtId="179" fontId="56" fillId="0" borderId="20" xfId="0" applyNumberFormat="1" applyFont="1" applyBorder="1" applyAlignment="1" applyProtection="1">
      <alignment horizontal="right" vertical="center"/>
      <protection/>
    </xf>
    <xf numFmtId="0" fontId="67" fillId="0" borderId="21" xfId="0" applyFont="1" applyBorder="1" applyAlignment="1" applyProtection="1">
      <alignment horizontal="left" vertical="center"/>
      <protection/>
    </xf>
    <xf numFmtId="0" fontId="55" fillId="0" borderId="20" xfId="0" applyFont="1" applyBorder="1" applyAlignment="1">
      <alignment vertical="center"/>
    </xf>
    <xf numFmtId="0" fontId="65" fillId="0" borderId="0" xfId="0" applyFont="1" applyAlignment="1" applyProtection="1">
      <alignment horizontal="center" vertical="center"/>
      <protection locked="0"/>
    </xf>
    <xf numFmtId="0" fontId="61" fillId="0" borderId="17" xfId="0" applyFont="1" applyBorder="1" applyAlignment="1" applyProtection="1">
      <alignment horizontal="center" vertical="center"/>
      <protection/>
    </xf>
    <xf numFmtId="0" fontId="61" fillId="0" borderId="2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179" fontId="58" fillId="0" borderId="12" xfId="0" applyNumberFormat="1" applyFont="1" applyBorder="1" applyAlignment="1" applyProtection="1">
      <alignment horizontal="center" vertical="center"/>
      <protection/>
    </xf>
    <xf numFmtId="179" fontId="58" fillId="0" borderId="13" xfId="0" applyNumberFormat="1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left" vertical="center"/>
      <protection/>
    </xf>
    <xf numFmtId="177" fontId="56" fillId="0" borderId="12" xfId="0" applyNumberFormat="1" applyFont="1" applyBorder="1" applyAlignment="1" applyProtection="1">
      <alignment horizontal="center" vertical="center"/>
      <protection locked="0"/>
    </xf>
    <xf numFmtId="177" fontId="56" fillId="0" borderId="13" xfId="0" applyNumberFormat="1" applyFont="1" applyBorder="1" applyAlignment="1" applyProtection="1">
      <alignment horizontal="center" vertical="center"/>
      <protection locked="0"/>
    </xf>
    <xf numFmtId="179" fontId="56" fillId="0" borderId="12" xfId="0" applyNumberFormat="1" applyFont="1" applyBorder="1" applyAlignment="1" applyProtection="1">
      <alignment horizontal="right" vertical="center"/>
      <protection/>
    </xf>
    <xf numFmtId="179" fontId="56" fillId="0" borderId="13" xfId="0" applyNumberFormat="1" applyFont="1" applyBorder="1" applyAlignment="1" applyProtection="1">
      <alignment horizontal="right" vertical="center"/>
      <protection/>
    </xf>
    <xf numFmtId="178" fontId="56" fillId="0" borderId="10" xfId="0" applyNumberFormat="1" applyFont="1" applyBorder="1" applyAlignment="1" applyProtection="1">
      <alignment horizontal="right" vertical="center" indent="1" readingOrder="2"/>
      <protection/>
    </xf>
    <xf numFmtId="178" fontId="56" fillId="0" borderId="16" xfId="0" applyNumberFormat="1" applyFont="1" applyBorder="1" applyAlignment="1" applyProtection="1">
      <alignment horizontal="right" vertical="center" indent="1" readingOrder="2"/>
      <protection/>
    </xf>
    <xf numFmtId="0" fontId="68" fillId="0" borderId="16" xfId="0" applyFont="1" applyBorder="1" applyAlignment="1" applyProtection="1">
      <alignment horizontal="left" vertical="center"/>
      <protection/>
    </xf>
    <xf numFmtId="0" fontId="67" fillId="0" borderId="11" xfId="0" applyFont="1" applyBorder="1" applyAlignment="1" applyProtection="1">
      <alignment horizontal="left" vertical="center"/>
      <protection/>
    </xf>
    <xf numFmtId="177" fontId="56" fillId="0" borderId="10" xfId="0" applyNumberFormat="1" applyFont="1" applyBorder="1" applyAlignment="1" applyProtection="1">
      <alignment horizontal="right" vertical="center"/>
      <protection/>
    </xf>
    <xf numFmtId="177" fontId="56" fillId="0" borderId="11" xfId="0" applyNumberFormat="1" applyFont="1" applyBorder="1" applyAlignment="1" applyProtection="1">
      <alignment horizontal="right" vertical="center"/>
      <protection/>
    </xf>
    <xf numFmtId="179" fontId="56" fillId="0" borderId="10" xfId="0" applyNumberFormat="1" applyFont="1" applyBorder="1" applyAlignment="1" applyProtection="1">
      <alignment horizontal="right" vertical="center"/>
      <protection/>
    </xf>
    <xf numFmtId="179" fontId="56" fillId="0" borderId="11" xfId="0" applyNumberFormat="1" applyFont="1" applyBorder="1" applyAlignment="1" applyProtection="1">
      <alignment horizontal="right" vertical="center"/>
      <protection/>
    </xf>
    <xf numFmtId="176" fontId="14" fillId="0" borderId="12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/>
    </xf>
    <xf numFmtId="176" fontId="15" fillId="0" borderId="13" xfId="0" applyNumberFormat="1" applyFont="1" applyBorder="1" applyAlignment="1" applyProtection="1">
      <alignment horizontal="right" vertical="center"/>
      <protection/>
    </xf>
    <xf numFmtId="178" fontId="58" fillId="0" borderId="12" xfId="0" applyNumberFormat="1" applyFont="1" applyBorder="1" applyAlignment="1" applyProtection="1">
      <alignment vertical="center"/>
      <protection/>
    </xf>
    <xf numFmtId="178" fontId="58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">
      <selection activeCell="R29" sqref="R29"/>
    </sheetView>
  </sheetViews>
  <sheetFormatPr defaultColWidth="8.75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1.375" style="1" customWidth="1"/>
    <col min="9" max="9" width="4.75390625" style="1" customWidth="1"/>
    <col min="10" max="10" width="7.50390625" style="1" customWidth="1"/>
    <col min="11" max="16384" width="8.75390625" style="1" customWidth="1"/>
  </cols>
  <sheetData>
    <row r="1" spans="1:10" ht="27.75" customHeight="1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7.75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2:10" ht="16.5" customHeight="1" thickBot="1">
      <c r="B4" s="65" t="s">
        <v>40</v>
      </c>
      <c r="C4" s="65"/>
      <c r="D4" s="65"/>
      <c r="E4" s="65"/>
      <c r="F4" s="65"/>
      <c r="G4" s="65"/>
      <c r="H4" s="66" t="s">
        <v>17</v>
      </c>
      <c r="I4" s="66"/>
      <c r="J4" s="66"/>
    </row>
    <row r="5" spans="1:10" ht="18" customHeight="1">
      <c r="A5" s="77" t="s">
        <v>39</v>
      </c>
      <c r="B5" s="78"/>
      <c r="C5" s="81" t="s">
        <v>38</v>
      </c>
      <c r="D5" s="78"/>
      <c r="E5" s="81" t="s">
        <v>37</v>
      </c>
      <c r="F5" s="78"/>
      <c r="G5" s="49" t="s">
        <v>36</v>
      </c>
      <c r="H5" s="50"/>
      <c r="I5" s="50"/>
      <c r="J5" s="50"/>
    </row>
    <row r="6" spans="1:10" ht="18" customHeight="1">
      <c r="A6" s="79"/>
      <c r="B6" s="80"/>
      <c r="C6" s="82"/>
      <c r="D6" s="80"/>
      <c r="E6" s="82"/>
      <c r="F6" s="80"/>
      <c r="G6" s="67" t="s">
        <v>35</v>
      </c>
      <c r="H6" s="68"/>
      <c r="I6" s="67" t="s">
        <v>34</v>
      </c>
      <c r="J6" s="69"/>
    </row>
    <row r="7" spans="1:10" ht="18" customHeight="1">
      <c r="A7" s="74" t="s">
        <v>33</v>
      </c>
      <c r="B7" s="75"/>
      <c r="C7" s="58">
        <f>SUM(C8:D13)</f>
        <v>621722437</v>
      </c>
      <c r="D7" s="59"/>
      <c r="E7" s="58">
        <f>SUM(E8:F12)</f>
        <v>494648000</v>
      </c>
      <c r="F7" s="59"/>
      <c r="G7" s="72">
        <f aca="true" t="shared" si="0" ref="G7:G13">C7-E7</f>
        <v>127074437</v>
      </c>
      <c r="H7" s="73"/>
      <c r="I7" s="70">
        <f aca="true" t="shared" si="1" ref="I7:I20">IF(E7=0,0,(G7/E7)*100)</f>
        <v>25.689871787614628</v>
      </c>
      <c r="J7" s="71"/>
    </row>
    <row r="8" spans="1:10" ht="18" customHeight="1">
      <c r="A8" s="33" t="s">
        <v>32</v>
      </c>
      <c r="B8" s="34"/>
      <c r="C8" s="27">
        <v>209416764</v>
      </c>
      <c r="D8" s="28"/>
      <c r="E8" s="27">
        <v>108578000</v>
      </c>
      <c r="F8" s="28"/>
      <c r="G8" s="29">
        <f t="shared" si="0"/>
        <v>100838764</v>
      </c>
      <c r="H8" s="30"/>
      <c r="I8" s="31">
        <f t="shared" si="1"/>
        <v>92.87218773600546</v>
      </c>
      <c r="J8" s="32"/>
    </row>
    <row r="9" spans="1:10" s="13" customFormat="1" ht="18" customHeight="1">
      <c r="A9" s="33" t="s">
        <v>31</v>
      </c>
      <c r="B9" s="34"/>
      <c r="C9" s="27">
        <v>33693369</v>
      </c>
      <c r="D9" s="28"/>
      <c r="E9" s="27">
        <v>20780000</v>
      </c>
      <c r="F9" s="28"/>
      <c r="G9" s="29">
        <f t="shared" si="0"/>
        <v>12913369</v>
      </c>
      <c r="H9" s="30"/>
      <c r="I9" s="31">
        <f t="shared" si="1"/>
        <v>62.14325794032723</v>
      </c>
      <c r="J9" s="32"/>
    </row>
    <row r="10" spans="1:10" s="13" customFormat="1" ht="18" customHeight="1">
      <c r="A10" s="33" t="s">
        <v>30</v>
      </c>
      <c r="B10" s="34"/>
      <c r="C10" s="27">
        <v>370781323</v>
      </c>
      <c r="D10" s="28"/>
      <c r="E10" s="27">
        <v>362990000</v>
      </c>
      <c r="F10" s="28"/>
      <c r="G10" s="29">
        <f t="shared" si="0"/>
        <v>7791323</v>
      </c>
      <c r="H10" s="30"/>
      <c r="I10" s="31">
        <f t="shared" si="1"/>
        <v>2.1464291027301026</v>
      </c>
      <c r="J10" s="32"/>
    </row>
    <row r="11" spans="1:10" s="13" customFormat="1" ht="18" customHeight="1">
      <c r="A11" s="33" t="s">
        <v>29</v>
      </c>
      <c r="B11" s="34"/>
      <c r="C11" s="27">
        <v>1942907</v>
      </c>
      <c r="D11" s="28"/>
      <c r="E11" s="27">
        <v>0</v>
      </c>
      <c r="F11" s="28"/>
      <c r="G11" s="29">
        <f t="shared" si="0"/>
        <v>1942907</v>
      </c>
      <c r="H11" s="30"/>
      <c r="I11" s="31">
        <f t="shared" si="1"/>
        <v>0</v>
      </c>
      <c r="J11" s="32"/>
    </row>
    <row r="12" spans="1:10" s="13" customFormat="1" ht="18" customHeight="1">
      <c r="A12" s="33" t="s">
        <v>28</v>
      </c>
      <c r="B12" s="34"/>
      <c r="C12" s="27">
        <v>5719544</v>
      </c>
      <c r="D12" s="28"/>
      <c r="E12" s="27">
        <v>2300000</v>
      </c>
      <c r="F12" s="28"/>
      <c r="G12" s="29">
        <f t="shared" si="0"/>
        <v>3419544</v>
      </c>
      <c r="H12" s="30"/>
      <c r="I12" s="31">
        <f t="shared" si="1"/>
        <v>148.67582608695653</v>
      </c>
      <c r="J12" s="32"/>
    </row>
    <row r="13" spans="1:10" s="13" customFormat="1" ht="18" customHeight="1">
      <c r="A13" s="33" t="s">
        <v>27</v>
      </c>
      <c r="B13" s="34"/>
      <c r="C13" s="27">
        <v>168530</v>
      </c>
      <c r="D13" s="28"/>
      <c r="E13" s="27">
        <v>0</v>
      </c>
      <c r="F13" s="28"/>
      <c r="G13" s="29">
        <f t="shared" si="0"/>
        <v>168530</v>
      </c>
      <c r="H13" s="30"/>
      <c r="I13" s="31">
        <f t="shared" si="1"/>
        <v>0</v>
      </c>
      <c r="J13" s="32"/>
    </row>
    <row r="14" spans="1:10" s="14" customFormat="1" ht="18" customHeight="1">
      <c r="A14" s="85" t="s">
        <v>26</v>
      </c>
      <c r="B14" s="86"/>
      <c r="C14" s="87">
        <f>SUM(C15:D19)</f>
        <v>198549041</v>
      </c>
      <c r="D14" s="88"/>
      <c r="E14" s="87">
        <f>SUM(E15:F19)</f>
        <v>179808000</v>
      </c>
      <c r="F14" s="88"/>
      <c r="G14" s="89">
        <f>SUM(G15:H19)</f>
        <v>18741041</v>
      </c>
      <c r="H14" s="90"/>
      <c r="I14" s="37">
        <f t="shared" si="1"/>
        <v>10.422807105356826</v>
      </c>
      <c r="J14" s="38"/>
    </row>
    <row r="15" spans="1:10" s="13" customFormat="1" ht="18" customHeight="1">
      <c r="A15" s="33" t="s">
        <v>25</v>
      </c>
      <c r="B15" s="34"/>
      <c r="C15" s="27">
        <v>87731644</v>
      </c>
      <c r="D15" s="28"/>
      <c r="E15" s="27">
        <v>15000</v>
      </c>
      <c r="F15" s="28"/>
      <c r="G15" s="83">
        <f aca="true" t="shared" si="2" ref="G15:G20">C15-E15</f>
        <v>87716644</v>
      </c>
      <c r="H15" s="84"/>
      <c r="I15" s="37">
        <f t="shared" si="1"/>
        <v>584777.6266666667</v>
      </c>
      <c r="J15" s="38"/>
    </row>
    <row r="16" spans="1:10" s="13" customFormat="1" ht="18" customHeight="1">
      <c r="A16" s="33" t="s">
        <v>24</v>
      </c>
      <c r="B16" s="34"/>
      <c r="C16" s="27">
        <v>93581381</v>
      </c>
      <c r="D16" s="28"/>
      <c r="E16" s="27">
        <v>161532000</v>
      </c>
      <c r="F16" s="28"/>
      <c r="G16" s="35">
        <f t="shared" si="2"/>
        <v>-67950619</v>
      </c>
      <c r="H16" s="36"/>
      <c r="I16" s="37">
        <f t="shared" si="1"/>
        <v>-42.06635155882425</v>
      </c>
      <c r="J16" s="38"/>
    </row>
    <row r="17" spans="1:10" s="13" customFormat="1" ht="18" customHeight="1">
      <c r="A17" s="33" t="s">
        <v>23</v>
      </c>
      <c r="B17" s="34"/>
      <c r="C17" s="27">
        <v>388</v>
      </c>
      <c r="D17" s="28"/>
      <c r="E17" s="27">
        <v>0</v>
      </c>
      <c r="F17" s="28"/>
      <c r="G17" s="83">
        <f t="shared" si="2"/>
        <v>388</v>
      </c>
      <c r="H17" s="84"/>
      <c r="I17" s="31">
        <f t="shared" si="1"/>
        <v>0</v>
      </c>
      <c r="J17" s="32"/>
    </row>
    <row r="18" spans="1:10" s="13" customFormat="1" ht="18" customHeight="1">
      <c r="A18" s="33" t="s">
        <v>22</v>
      </c>
      <c r="B18" s="34"/>
      <c r="C18" s="27">
        <v>17235628</v>
      </c>
      <c r="D18" s="28"/>
      <c r="E18" s="27">
        <v>18261000</v>
      </c>
      <c r="F18" s="28"/>
      <c r="G18" s="35">
        <f t="shared" si="2"/>
        <v>-1025372</v>
      </c>
      <c r="H18" s="36"/>
      <c r="I18" s="31">
        <f t="shared" si="1"/>
        <v>-5.61509227315043</v>
      </c>
      <c r="J18" s="32"/>
    </row>
    <row r="19" spans="1:10" s="13" customFormat="1" ht="18" customHeight="1">
      <c r="A19" s="33" t="s">
        <v>21</v>
      </c>
      <c r="B19" s="34"/>
      <c r="C19" s="27">
        <v>0</v>
      </c>
      <c r="D19" s="28"/>
      <c r="E19" s="27">
        <v>0</v>
      </c>
      <c r="F19" s="28"/>
      <c r="G19" s="103">
        <f t="shared" si="2"/>
        <v>0</v>
      </c>
      <c r="H19" s="104"/>
      <c r="I19" s="31">
        <f t="shared" si="1"/>
        <v>0</v>
      </c>
      <c r="J19" s="32"/>
    </row>
    <row r="20" spans="1:10" ht="18" customHeight="1" thickBot="1">
      <c r="A20" s="93" t="s">
        <v>20</v>
      </c>
      <c r="B20" s="94"/>
      <c r="C20" s="95">
        <f>C7-C14</f>
        <v>423173396</v>
      </c>
      <c r="D20" s="96"/>
      <c r="E20" s="95">
        <f>E7-E14</f>
        <v>314840000</v>
      </c>
      <c r="F20" s="96"/>
      <c r="G20" s="97">
        <f t="shared" si="2"/>
        <v>108333396</v>
      </c>
      <c r="H20" s="98"/>
      <c r="I20" s="91">
        <f t="shared" si="1"/>
        <v>34.40903188921357</v>
      </c>
      <c r="J20" s="92"/>
    </row>
    <row r="21" ht="15.75" customHeight="1"/>
    <row r="22" ht="15.75" customHeight="1"/>
    <row r="23" spans="1:10" ht="27.75" customHeight="1">
      <c r="A23" s="51" t="str">
        <f>A1</f>
        <v>積欠工資墊償基金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27.75" customHeight="1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2:10" ht="16.5" customHeight="1" thickBot="1">
      <c r="B26" s="65" t="s">
        <v>18</v>
      </c>
      <c r="C26" s="65"/>
      <c r="D26" s="65"/>
      <c r="E26" s="65"/>
      <c r="F26" s="65"/>
      <c r="G26" s="65"/>
      <c r="H26" s="66" t="s">
        <v>17</v>
      </c>
      <c r="I26" s="66"/>
      <c r="J26" s="66"/>
    </row>
    <row r="27" spans="1:10" ht="24" customHeight="1">
      <c r="A27" s="12" t="s">
        <v>16</v>
      </c>
      <c r="B27" s="49" t="s">
        <v>15</v>
      </c>
      <c r="C27" s="62"/>
      <c r="D27" s="60" t="s">
        <v>14</v>
      </c>
      <c r="E27" s="61"/>
      <c r="F27" s="49" t="s">
        <v>13</v>
      </c>
      <c r="G27" s="62"/>
      <c r="H27" s="49" t="s">
        <v>12</v>
      </c>
      <c r="I27" s="50"/>
      <c r="J27" s="11" t="s">
        <v>11</v>
      </c>
    </row>
    <row r="28" spans="1:12" ht="18" customHeight="1">
      <c r="A28" s="10" t="s">
        <v>10</v>
      </c>
      <c r="B28" s="52">
        <f>SUM(B29:C37)</f>
        <v>13734217475</v>
      </c>
      <c r="C28" s="53"/>
      <c r="D28" s="54">
        <f aca="true" t="shared" si="3" ref="D28:D38">IF(B$28&gt;0,(B28/B$28)*100,0)</f>
        <v>100</v>
      </c>
      <c r="E28" s="55">
        <f>IF(D$6&gt;0,(D28/D$22)*100,0)</f>
        <v>0</v>
      </c>
      <c r="F28" s="56" t="s">
        <v>9</v>
      </c>
      <c r="G28" s="57"/>
      <c r="H28" s="52">
        <f>SUM(H29:I33)</f>
        <v>2256298</v>
      </c>
      <c r="I28" s="63"/>
      <c r="J28" s="99" t="s">
        <v>44</v>
      </c>
      <c r="K28" s="15"/>
      <c r="L28" s="4"/>
    </row>
    <row r="29" spans="1:12" ht="18" customHeight="1">
      <c r="A29" s="8" t="s">
        <v>8</v>
      </c>
      <c r="B29" s="18">
        <v>5966180065</v>
      </c>
      <c r="C29" s="22"/>
      <c r="D29" s="25">
        <f t="shared" si="3"/>
        <v>43.44026207434145</v>
      </c>
      <c r="E29" s="26">
        <f>IF(D$6&gt;0,(D29/D$22)*100,0)</f>
        <v>0</v>
      </c>
      <c r="F29" s="16" t="s">
        <v>7</v>
      </c>
      <c r="G29" s="17"/>
      <c r="H29" s="18">
        <v>2256298</v>
      </c>
      <c r="I29" s="19"/>
      <c r="J29" s="100" t="s">
        <v>45</v>
      </c>
      <c r="K29" s="15"/>
      <c r="L29" s="4"/>
    </row>
    <row r="30" spans="1:10" ht="18" customHeight="1">
      <c r="A30" s="8" t="s">
        <v>6</v>
      </c>
      <c r="B30" s="18">
        <v>7747628400</v>
      </c>
      <c r="C30" s="22"/>
      <c r="D30" s="25">
        <f t="shared" si="3"/>
        <v>56.41113819628082</v>
      </c>
      <c r="E30" s="26"/>
      <c r="F30" s="16"/>
      <c r="G30" s="17"/>
      <c r="H30" s="18"/>
      <c r="I30" s="19"/>
      <c r="J30" s="7">
        <f aca="true" t="shared" si="4" ref="J30:J38">IF(H$38&gt;0,(H30/H$38)*100,0)</f>
        <v>0</v>
      </c>
    </row>
    <row r="31" spans="1:10" ht="18" customHeight="1">
      <c r="A31" s="8" t="s">
        <v>5</v>
      </c>
      <c r="B31" s="18">
        <v>123294</v>
      </c>
      <c r="C31" s="22"/>
      <c r="D31" s="101" t="s">
        <v>43</v>
      </c>
      <c r="E31" s="102"/>
      <c r="F31" s="48"/>
      <c r="G31" s="17"/>
      <c r="H31" s="18"/>
      <c r="I31" s="19"/>
      <c r="J31" s="7">
        <f t="shared" si="4"/>
        <v>0</v>
      </c>
    </row>
    <row r="32" spans="1:10" ht="18" customHeight="1">
      <c r="A32" s="8" t="s">
        <v>4</v>
      </c>
      <c r="B32" s="18">
        <v>3422143</v>
      </c>
      <c r="C32" s="22"/>
      <c r="D32" s="101" t="s">
        <v>43</v>
      </c>
      <c r="E32" s="102"/>
      <c r="F32" s="16"/>
      <c r="G32" s="17"/>
      <c r="H32" s="18"/>
      <c r="I32" s="19"/>
      <c r="J32" s="7">
        <f t="shared" si="4"/>
        <v>0</v>
      </c>
    </row>
    <row r="33" spans="1:10" ht="18" customHeight="1">
      <c r="A33" s="8" t="s">
        <v>3</v>
      </c>
      <c r="B33" s="18">
        <v>16863573</v>
      </c>
      <c r="C33" s="22"/>
      <c r="D33" s="25">
        <f t="shared" si="3"/>
        <v>0.1227851024690433</v>
      </c>
      <c r="E33" s="26"/>
      <c r="F33" s="16"/>
      <c r="G33" s="17"/>
      <c r="H33" s="18"/>
      <c r="I33" s="19"/>
      <c r="J33" s="7">
        <f t="shared" si="4"/>
        <v>0</v>
      </c>
    </row>
    <row r="34" spans="1:10" ht="18" customHeight="1">
      <c r="A34" s="8"/>
      <c r="B34" s="18"/>
      <c r="C34" s="22"/>
      <c r="D34" s="25">
        <f t="shared" si="3"/>
        <v>0</v>
      </c>
      <c r="E34" s="26">
        <f>IF(D$6&gt;0,(D34/D$22)*100,0)</f>
        <v>0</v>
      </c>
      <c r="F34" s="23" t="s">
        <v>2</v>
      </c>
      <c r="G34" s="24"/>
      <c r="H34" s="20">
        <f>SUM(H35:I37)</f>
        <v>13731961177</v>
      </c>
      <c r="I34" s="21"/>
      <c r="J34" s="9">
        <f t="shared" si="4"/>
        <v>99.98357170327245</v>
      </c>
    </row>
    <row r="35" spans="1:10" ht="18" customHeight="1">
      <c r="A35" s="8"/>
      <c r="B35" s="18"/>
      <c r="C35" s="22"/>
      <c r="D35" s="25">
        <f t="shared" si="3"/>
        <v>0</v>
      </c>
      <c r="E35" s="26">
        <f>IF(D$6&gt;0,(D35/D$22)*100,0)</f>
        <v>0</v>
      </c>
      <c r="F35" s="16" t="s">
        <v>1</v>
      </c>
      <c r="G35" s="17"/>
      <c r="H35" s="18">
        <v>13731961177</v>
      </c>
      <c r="I35" s="19"/>
      <c r="J35" s="7">
        <f t="shared" si="4"/>
        <v>99.98357170327245</v>
      </c>
    </row>
    <row r="36" spans="1:10" ht="18" customHeight="1">
      <c r="A36" s="8"/>
      <c r="B36" s="18"/>
      <c r="C36" s="22"/>
      <c r="D36" s="25">
        <f t="shared" si="3"/>
        <v>0</v>
      </c>
      <c r="E36" s="26">
        <f>IF(D$6&gt;0,(D36/D$22)*100,0)</f>
        <v>0</v>
      </c>
      <c r="F36" s="16"/>
      <c r="G36" s="17"/>
      <c r="H36" s="18"/>
      <c r="I36" s="19"/>
      <c r="J36" s="7">
        <f t="shared" si="4"/>
        <v>0</v>
      </c>
    </row>
    <row r="37" spans="1:10" ht="18" customHeight="1">
      <c r="A37" s="8"/>
      <c r="B37" s="18"/>
      <c r="C37" s="22"/>
      <c r="D37" s="25">
        <f t="shared" si="3"/>
        <v>0</v>
      </c>
      <c r="E37" s="26">
        <f>IF(D$6&gt;0,(D37/D$22)*100,0)</f>
        <v>0</v>
      </c>
      <c r="F37" s="16"/>
      <c r="G37" s="17"/>
      <c r="H37" s="18"/>
      <c r="I37" s="19"/>
      <c r="J37" s="7">
        <f t="shared" si="4"/>
        <v>0</v>
      </c>
    </row>
    <row r="38" spans="1:10" ht="18" customHeight="1" thickBot="1">
      <c r="A38" s="6" t="s">
        <v>0</v>
      </c>
      <c r="B38" s="40">
        <f>SUM(B29:C37)</f>
        <v>13734217475</v>
      </c>
      <c r="C38" s="41"/>
      <c r="D38" s="42">
        <f t="shared" si="3"/>
        <v>100</v>
      </c>
      <c r="E38" s="43">
        <f>IF(D$6&gt;0,(D38/D$22)*100,0)</f>
        <v>0</v>
      </c>
      <c r="F38" s="44" t="s">
        <v>0</v>
      </c>
      <c r="G38" s="45"/>
      <c r="H38" s="40">
        <f>H28+H34</f>
        <v>13734217475</v>
      </c>
      <c r="I38" s="46"/>
      <c r="J38" s="5">
        <f t="shared" si="4"/>
        <v>100</v>
      </c>
    </row>
    <row r="39" spans="1:10" s="4" customFormat="1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s="4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s="4" customFormat="1" ht="19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4" customFormat="1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6.5">
      <c r="A43" s="3">
        <v>171</v>
      </c>
      <c r="B43" s="2">
        <v>42</v>
      </c>
      <c r="C43" s="2">
        <v>126</v>
      </c>
      <c r="D43" s="2">
        <v>41</v>
      </c>
      <c r="E43" s="2">
        <v>30</v>
      </c>
      <c r="F43" s="2">
        <v>122</v>
      </c>
      <c r="G43" s="2">
        <v>66</v>
      </c>
      <c r="H43" s="2">
        <v>114</v>
      </c>
      <c r="I43" s="2">
        <v>48</v>
      </c>
      <c r="J43" s="2">
        <v>75</v>
      </c>
    </row>
  </sheetData>
  <sheetProtection/>
  <mergeCells count="138">
    <mergeCell ref="I20:J20"/>
    <mergeCell ref="A20:B20"/>
    <mergeCell ref="C20:D20"/>
    <mergeCell ref="E20:F20"/>
    <mergeCell ref="G20:H20"/>
    <mergeCell ref="A15:B15"/>
    <mergeCell ref="C15:D15"/>
    <mergeCell ref="E15:F15"/>
    <mergeCell ref="G15:H15"/>
    <mergeCell ref="I17:J17"/>
    <mergeCell ref="C18:D18"/>
    <mergeCell ref="E18:F18"/>
    <mergeCell ref="G18:H18"/>
    <mergeCell ref="I15:J15"/>
    <mergeCell ref="A16:B16"/>
    <mergeCell ref="C16:D16"/>
    <mergeCell ref="E16:F16"/>
    <mergeCell ref="G16:H16"/>
    <mergeCell ref="I16:J16"/>
    <mergeCell ref="I18:J18"/>
    <mergeCell ref="A17:B17"/>
    <mergeCell ref="C17:D17"/>
    <mergeCell ref="E17:F17"/>
    <mergeCell ref="G17:H17"/>
    <mergeCell ref="A14:B14"/>
    <mergeCell ref="C14:D14"/>
    <mergeCell ref="E14:F14"/>
    <mergeCell ref="G14:H14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A10:B10"/>
    <mergeCell ref="C10:D10"/>
    <mergeCell ref="E10:F10"/>
    <mergeCell ref="G10:H10"/>
    <mergeCell ref="I10:J10"/>
    <mergeCell ref="I11:J11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A25:J25"/>
    <mergeCell ref="B26:G26"/>
    <mergeCell ref="H26:J26"/>
    <mergeCell ref="G6:H6"/>
    <mergeCell ref="I6:J6"/>
    <mergeCell ref="I7:J7"/>
    <mergeCell ref="G7:H7"/>
    <mergeCell ref="I8:J8"/>
    <mergeCell ref="A7:B7"/>
    <mergeCell ref="C7:D7"/>
    <mergeCell ref="H28:I28"/>
    <mergeCell ref="B27:C27"/>
    <mergeCell ref="G8:H8"/>
    <mergeCell ref="A9:B9"/>
    <mergeCell ref="C9:D9"/>
    <mergeCell ref="E9:F9"/>
    <mergeCell ref="G9:H9"/>
    <mergeCell ref="A8:B8"/>
    <mergeCell ref="C8:D8"/>
    <mergeCell ref="E8:F8"/>
    <mergeCell ref="E7:F7"/>
    <mergeCell ref="B30:C30"/>
    <mergeCell ref="D30:E30"/>
    <mergeCell ref="F30:G30"/>
    <mergeCell ref="B29:C29"/>
    <mergeCell ref="D29:E29"/>
    <mergeCell ref="D27:E27"/>
    <mergeCell ref="F27:G27"/>
    <mergeCell ref="A13:B13"/>
    <mergeCell ref="C13:D13"/>
    <mergeCell ref="F31:G31"/>
    <mergeCell ref="H31:I31"/>
    <mergeCell ref="I9:J9"/>
    <mergeCell ref="H30:I30"/>
    <mergeCell ref="H27:I27"/>
    <mergeCell ref="A23:J23"/>
    <mergeCell ref="A24:J24"/>
    <mergeCell ref="B28:C28"/>
    <mergeCell ref="D28:E28"/>
    <mergeCell ref="F28:G28"/>
    <mergeCell ref="B34:C34"/>
    <mergeCell ref="D34:E34"/>
    <mergeCell ref="F29:G29"/>
    <mergeCell ref="H29:I29"/>
    <mergeCell ref="B32:C32"/>
    <mergeCell ref="D32:E32"/>
    <mergeCell ref="F32:G32"/>
    <mergeCell ref="H32:I32"/>
    <mergeCell ref="B31:C31"/>
    <mergeCell ref="D31:E31"/>
    <mergeCell ref="D37:E37"/>
    <mergeCell ref="A40:J40"/>
    <mergeCell ref="A41:J41"/>
    <mergeCell ref="A42:J42"/>
    <mergeCell ref="B38:C38"/>
    <mergeCell ref="D38:E38"/>
    <mergeCell ref="F38:G38"/>
    <mergeCell ref="H38:I38"/>
    <mergeCell ref="A39:J39"/>
    <mergeCell ref="F35:G35"/>
    <mergeCell ref="H35:I35"/>
    <mergeCell ref="B36:C36"/>
    <mergeCell ref="D36:E36"/>
    <mergeCell ref="F36:G36"/>
    <mergeCell ref="H36:I36"/>
    <mergeCell ref="B35:C35"/>
    <mergeCell ref="E13:F13"/>
    <mergeCell ref="G13:H13"/>
    <mergeCell ref="I13:J13"/>
    <mergeCell ref="A19:B19"/>
    <mergeCell ref="C19:D19"/>
    <mergeCell ref="E19:F19"/>
    <mergeCell ref="G19:H19"/>
    <mergeCell ref="I14:J14"/>
    <mergeCell ref="I19:J19"/>
    <mergeCell ref="A18:B18"/>
    <mergeCell ref="F37:G37"/>
    <mergeCell ref="H37:I37"/>
    <mergeCell ref="H34:I34"/>
    <mergeCell ref="B33:C33"/>
    <mergeCell ref="F34:G34"/>
    <mergeCell ref="D33:E33"/>
    <mergeCell ref="F33:G33"/>
    <mergeCell ref="H33:I33"/>
    <mergeCell ref="B37:C37"/>
    <mergeCell ref="D35:E35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潘霞翠</cp:lastModifiedBy>
  <dcterms:created xsi:type="dcterms:W3CDTF">2019-07-22T09:25:39Z</dcterms:created>
  <dcterms:modified xsi:type="dcterms:W3CDTF">2019-07-25T09:49:43Z</dcterms:modified>
  <cp:category/>
  <cp:version/>
  <cp:contentType/>
  <cp:contentStatus/>
</cp:coreProperties>
</file>