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2025" windowWidth="5970" windowHeight="3075" tabRatio="620" firstSheet="1" activeTab="1"/>
  </bookViews>
  <sheets>
    <sheet name="上載" sheetId="1" state="hidden" r:id="rId1"/>
    <sheet name="彙總 (印書)" sheetId="2" r:id="rId2"/>
    <sheet name="下載" sheetId="3" state="hidden" r:id="rId3"/>
    <sheet name="下載(New)" sheetId="4" state="hidden" r:id="rId4"/>
    <sheet name="匯入" sheetId="5" state="hidden" r:id="rId5"/>
  </sheets>
  <definedNames>
    <definedName name="\0" localSheetId="4">#REF!</definedName>
    <definedName name="\a" localSheetId="4">#REF!</definedName>
    <definedName name="\c" localSheetId="4">#REF!</definedName>
    <definedName name="\c">#REF!</definedName>
    <definedName name="\m" localSheetId="4">#REF!</definedName>
    <definedName name="\p" localSheetId="4">#REF!</definedName>
    <definedName name="\p">#REF!</definedName>
    <definedName name="\s" localSheetId="4">#REF!</definedName>
    <definedName name="\z" localSheetId="4">#REF!</definedName>
    <definedName name="FUNCTION" localSheetId="4">#REF!</definedName>
    <definedName name="INPUT" localSheetId="4">#REF!</definedName>
    <definedName name="_xlnm.Print_Titles" localSheetId="1">'彙總 (印書)'!$1:$6</definedName>
  </definedNames>
  <calcPr fullCalcOnLoad="1"/>
</workbook>
</file>

<file path=xl/sharedStrings.xml><?xml version="1.0" encoding="utf-8"?>
<sst xmlns="http://schemas.openxmlformats.org/spreadsheetml/2006/main" count="405" uniqueCount="233">
  <si>
    <t>主要營運項目執行情形分析表</t>
  </si>
  <si>
    <t>千元</t>
  </si>
  <si>
    <t>　　貸款計畫</t>
  </si>
  <si>
    <t>　營建建設基金</t>
  </si>
  <si>
    <r>
      <t>中華民國</t>
    </r>
    <r>
      <rPr>
        <b/>
        <sz val="14"/>
        <color indexed="8"/>
        <rFont val="Times New Roman"/>
        <family val="1"/>
      </rPr>
      <t>96</t>
    </r>
    <r>
      <rPr>
        <b/>
        <sz val="14"/>
        <color indexed="8"/>
        <rFont val="華康粗明體"/>
        <family val="3"/>
      </rPr>
      <t>年度</t>
    </r>
  </si>
  <si>
    <t>項                  目</t>
  </si>
  <si>
    <t>單位</t>
  </si>
  <si>
    <t>預算數</t>
  </si>
  <si>
    <t>決算數</t>
  </si>
  <si>
    <t>增減數</t>
  </si>
  <si>
    <t>行政院國家發展基金</t>
  </si>
  <si>
    <r>
      <t xml:space="preserve">   1.</t>
    </r>
    <r>
      <rPr>
        <sz val="11"/>
        <color indexed="8"/>
        <rFont val="華康粗明體"/>
        <family val="3"/>
      </rPr>
      <t>各項投資</t>
    </r>
  </si>
  <si>
    <r>
      <t xml:space="preserve">   2.</t>
    </r>
    <r>
      <rPr>
        <sz val="11"/>
        <color indexed="8"/>
        <rFont val="細明體"/>
        <family val="3"/>
      </rPr>
      <t>一般貸款</t>
    </r>
  </si>
  <si>
    <t>千元</t>
  </si>
  <si>
    <r>
      <t xml:space="preserve">   3.</t>
    </r>
    <r>
      <rPr>
        <sz val="11"/>
        <color indexed="8"/>
        <rFont val="細明體"/>
        <family val="3"/>
      </rPr>
      <t>補助款</t>
    </r>
  </si>
  <si>
    <t>千元</t>
  </si>
  <si>
    <t>營建建設基金</t>
  </si>
  <si>
    <r>
      <t xml:space="preserve">   1.</t>
    </r>
    <r>
      <rPr>
        <sz val="11"/>
        <color indexed="8"/>
        <rFont val="華康粗明體"/>
        <family val="3"/>
      </rPr>
      <t>貸款目標</t>
    </r>
  </si>
  <si>
    <r>
      <t xml:space="preserve">   2.</t>
    </r>
    <r>
      <rPr>
        <sz val="11"/>
        <color indexed="8"/>
        <rFont val="華康粗明體"/>
        <family val="3"/>
      </rPr>
      <t xml:space="preserve">補助人民自購國宅貸款利息差額  </t>
    </r>
  </si>
  <si>
    <t>　　補助人民貸款自購住宅利息差額</t>
  </si>
  <si>
    <r>
      <t xml:space="preserve">   3.</t>
    </r>
    <r>
      <rPr>
        <sz val="11"/>
        <color indexed="8"/>
        <rFont val="華康粗明體"/>
        <family val="3"/>
      </rPr>
      <t>土地開發</t>
    </r>
    <r>
      <rPr>
        <sz val="11"/>
        <color indexed="8"/>
        <rFont val="Times New Roman"/>
        <family val="1"/>
      </rPr>
      <t xml:space="preserve"> </t>
    </r>
  </si>
  <si>
    <t>千元</t>
  </si>
  <si>
    <r>
      <t>　　土地開發</t>
    </r>
    <r>
      <rPr>
        <sz val="11"/>
        <color indexed="8"/>
        <rFont val="Times New Roman"/>
        <family val="1"/>
      </rPr>
      <t xml:space="preserve"> </t>
    </r>
  </si>
  <si>
    <r>
      <t xml:space="preserve">   4.</t>
    </r>
    <r>
      <rPr>
        <sz val="11"/>
        <color indexed="8"/>
        <rFont val="華康粗明體"/>
        <family val="3"/>
      </rPr>
      <t>國家公園服務</t>
    </r>
  </si>
  <si>
    <t>千元</t>
  </si>
  <si>
    <t>　　國家公園服務</t>
  </si>
  <si>
    <t>國軍生產及服務作業基金</t>
  </si>
  <si>
    <t>　國軍生產及服務作業基金</t>
  </si>
  <si>
    <r>
      <t xml:space="preserve">   1.</t>
    </r>
    <r>
      <rPr>
        <sz val="11"/>
        <color indexed="8"/>
        <rFont val="華康粗明體"/>
        <family val="3"/>
      </rPr>
      <t>門診病患醫療</t>
    </r>
  </si>
  <si>
    <t>　　門診病患醫療</t>
  </si>
  <si>
    <r>
      <t xml:space="preserve">   2.</t>
    </r>
    <r>
      <rPr>
        <sz val="11"/>
        <color indexed="8"/>
        <rFont val="華康粗明體"/>
        <family val="3"/>
      </rPr>
      <t>住院病患醫療</t>
    </r>
  </si>
  <si>
    <t>　　住院病患醫療</t>
  </si>
  <si>
    <r>
      <t xml:space="preserve">   3.</t>
    </r>
    <r>
      <rPr>
        <sz val="11"/>
        <color indexed="8"/>
        <rFont val="華康粗明體"/>
        <family val="3"/>
      </rPr>
      <t xml:space="preserve">一般手工產品  </t>
    </r>
  </si>
  <si>
    <t>件</t>
  </si>
  <si>
    <t xml:space="preserve">　　一般手工產品  </t>
  </si>
  <si>
    <r>
      <t xml:space="preserve">   4.</t>
    </r>
    <r>
      <rPr>
        <sz val="11"/>
        <color indexed="8"/>
        <rFont val="華康粗明體"/>
        <family val="3"/>
      </rPr>
      <t>研究發展</t>
    </r>
  </si>
  <si>
    <t>項</t>
  </si>
  <si>
    <t>　　研究發展計畫</t>
  </si>
  <si>
    <r>
      <t xml:space="preserve">   5.</t>
    </r>
    <r>
      <rPr>
        <sz val="11"/>
        <color indexed="8"/>
        <rFont val="華康粗明體"/>
        <family val="3"/>
      </rPr>
      <t>兵工類產品</t>
    </r>
  </si>
  <si>
    <t>　　兵工類產品</t>
  </si>
  <si>
    <r>
      <t xml:space="preserve">   6.</t>
    </r>
    <r>
      <rPr>
        <sz val="11"/>
        <color indexed="8"/>
        <rFont val="華康粗明體"/>
        <family val="3"/>
      </rPr>
      <t>國軍休閒設施服務</t>
    </r>
  </si>
  <si>
    <t>人次</t>
  </si>
  <si>
    <t>　　國軍休閒設施服務</t>
  </si>
  <si>
    <r>
      <t xml:space="preserve">   7.</t>
    </r>
    <r>
      <rPr>
        <sz val="11"/>
        <color indexed="8"/>
        <rFont val="華康粗明體"/>
        <family val="3"/>
      </rPr>
      <t>報刊發行</t>
    </r>
  </si>
  <si>
    <t>份</t>
  </si>
  <si>
    <t>　　報刊發行業務</t>
  </si>
  <si>
    <r>
      <t xml:space="preserve">   8.</t>
    </r>
    <r>
      <rPr>
        <sz val="11"/>
        <color indexed="8"/>
        <rFont val="華康粗明體"/>
        <family val="3"/>
      </rPr>
      <t>代辦軍人儲蓄業務</t>
    </r>
  </si>
  <si>
    <t>　　代辦軍人儲蓄業務</t>
  </si>
  <si>
    <t>國軍官兵購置住宅貸款基金</t>
  </si>
  <si>
    <t>　國軍官兵購置住宅貸款基金</t>
  </si>
  <si>
    <r>
      <t xml:space="preserve">   </t>
    </r>
    <r>
      <rPr>
        <sz val="11"/>
        <color indexed="8"/>
        <rFont val="華康粗明體"/>
        <family val="3"/>
      </rPr>
      <t>辦理老舊眷村重建</t>
    </r>
  </si>
  <si>
    <t>　　老舊眷村重建墊款</t>
  </si>
  <si>
    <t>國軍老舊眷村改建基金</t>
  </si>
  <si>
    <t>　國軍老舊眷村改建基金</t>
  </si>
  <si>
    <r>
      <t xml:space="preserve">   1.</t>
    </r>
    <r>
      <rPr>
        <sz val="11"/>
        <color indexed="8"/>
        <rFont val="華康粗明體"/>
        <family val="3"/>
      </rPr>
      <t>眷村改建工程</t>
    </r>
  </si>
  <si>
    <t>戶</t>
  </si>
  <si>
    <t>　　眷村改建規劃開工戶數</t>
  </si>
  <si>
    <r>
      <t xml:space="preserve">   2.</t>
    </r>
    <r>
      <rPr>
        <sz val="11"/>
        <color indexed="8"/>
        <rFont val="細明體"/>
        <family val="3"/>
      </rPr>
      <t xml:space="preserve">安置眷戶遷購已完工改建基
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細明體"/>
        <family val="3"/>
      </rPr>
      <t>地</t>
    </r>
  </si>
  <si>
    <t>地方建設基金</t>
  </si>
  <si>
    <t>　地方建設基金</t>
  </si>
  <si>
    <r>
      <t xml:space="preserve">   </t>
    </r>
    <r>
      <rPr>
        <sz val="11"/>
        <color indexed="8"/>
        <rFont val="華康粗明體"/>
        <family val="3"/>
      </rPr>
      <t>地方建設貸款</t>
    </r>
  </si>
  <si>
    <t>千元</t>
  </si>
  <si>
    <t>　　貸款計畫</t>
  </si>
  <si>
    <t>國立大學校院校務基金（彙總）</t>
  </si>
  <si>
    <t>　國立大學校院校務基金（綜計）</t>
  </si>
  <si>
    <r>
      <t xml:space="preserve">   </t>
    </r>
    <r>
      <rPr>
        <sz val="11"/>
        <color indexed="8"/>
        <rFont val="華康粗明體"/>
        <family val="3"/>
      </rPr>
      <t>教學訓練</t>
    </r>
  </si>
  <si>
    <t>人</t>
  </si>
  <si>
    <t>　　教學訓練</t>
  </si>
  <si>
    <t>國立臺灣大學附設醫院作業基金</t>
  </si>
  <si>
    <t>　國立臺灣大學附設醫院作業基金</t>
  </si>
  <si>
    <r>
      <t xml:space="preserve">   1.</t>
    </r>
    <r>
      <rPr>
        <sz val="11"/>
        <color indexed="8"/>
        <rFont val="華康粗明體"/>
        <family val="3"/>
      </rPr>
      <t>門診病患醫療</t>
    </r>
    <r>
      <rPr>
        <sz val="11"/>
        <color indexed="8"/>
        <rFont val="Times New Roman"/>
        <family val="1"/>
      </rPr>
      <t xml:space="preserve"> </t>
    </r>
  </si>
  <si>
    <r>
      <t>　　門診病患醫療</t>
    </r>
    <r>
      <rPr>
        <sz val="11"/>
        <color indexed="8"/>
        <rFont val="Times New Roman"/>
        <family val="1"/>
      </rPr>
      <t xml:space="preserve"> </t>
    </r>
  </si>
  <si>
    <r>
      <t xml:space="preserve">   2.</t>
    </r>
    <r>
      <rPr>
        <sz val="11"/>
        <color indexed="8"/>
        <rFont val="華康粗明體"/>
        <family val="3"/>
      </rPr>
      <t>住院病患醫療</t>
    </r>
  </si>
  <si>
    <t>　　住院病患醫療</t>
  </si>
  <si>
    <t>國立成功大學附設醫院作業基金</t>
  </si>
  <si>
    <t>　國立成功大學附設醫院作業基金</t>
  </si>
  <si>
    <t>國立社教機構作業基金</t>
  </si>
  <si>
    <r>
      <t xml:space="preserve">   </t>
    </r>
    <r>
      <rPr>
        <sz val="11"/>
        <color indexed="8"/>
        <rFont val="細明體"/>
        <family val="3"/>
      </rPr>
      <t>館務服務</t>
    </r>
    <r>
      <rPr>
        <sz val="11"/>
        <color indexed="8"/>
        <rFont val="Times New Roman"/>
        <family val="1"/>
      </rPr>
      <t xml:space="preserve"> </t>
    </r>
  </si>
  <si>
    <t>國立高級中等學校校務基金</t>
  </si>
  <si>
    <t>　國立成功大學附設醫院作業基金</t>
  </si>
  <si>
    <r>
      <t xml:space="preserve">   </t>
    </r>
    <r>
      <rPr>
        <sz val="11"/>
        <color indexed="8"/>
        <rFont val="細明體"/>
        <family val="3"/>
      </rPr>
      <t>教學訓練</t>
    </r>
    <r>
      <rPr>
        <sz val="11"/>
        <color indexed="8"/>
        <rFont val="Times New Roman"/>
        <family val="1"/>
      </rPr>
      <t xml:space="preserve"> </t>
    </r>
  </si>
  <si>
    <r>
      <t>　　門診病患醫療</t>
    </r>
    <r>
      <rPr>
        <sz val="11"/>
        <color indexed="8"/>
        <rFont val="Times New Roman"/>
        <family val="1"/>
      </rPr>
      <t xml:space="preserve"> </t>
    </r>
  </si>
  <si>
    <t>人</t>
  </si>
  <si>
    <t>法務部監所作業基金</t>
  </si>
  <si>
    <t>　法務部監所作業基金</t>
  </si>
  <si>
    <r>
      <t xml:space="preserve">   1.</t>
    </r>
    <r>
      <rPr>
        <sz val="11"/>
        <color indexed="8"/>
        <rFont val="華康粗明體"/>
        <family val="3"/>
      </rPr>
      <t>電子科</t>
    </r>
  </si>
  <si>
    <t>　　電子科</t>
  </si>
  <si>
    <r>
      <t xml:space="preserve">   2.</t>
    </r>
    <r>
      <rPr>
        <sz val="11"/>
        <color indexed="8"/>
        <rFont val="華康粗明體"/>
        <family val="3"/>
      </rPr>
      <t>藝品科</t>
    </r>
  </si>
  <si>
    <t>　　藝品科</t>
  </si>
  <si>
    <r>
      <t xml:space="preserve">   3.</t>
    </r>
    <r>
      <rPr>
        <sz val="11"/>
        <color indexed="8"/>
        <rFont val="華康粗明體"/>
        <family val="3"/>
      </rPr>
      <t>紙品科</t>
    </r>
  </si>
  <si>
    <t>　　紙品科</t>
  </si>
  <si>
    <r>
      <t xml:space="preserve">   4.</t>
    </r>
    <r>
      <rPr>
        <sz val="11"/>
        <color indexed="8"/>
        <rFont val="華康粗明體"/>
        <family val="3"/>
      </rPr>
      <t>其他科</t>
    </r>
  </si>
  <si>
    <t>　　其他科</t>
  </si>
  <si>
    <t>經濟作業基金</t>
  </si>
  <si>
    <t>　經濟作業基金</t>
  </si>
  <si>
    <r>
      <t xml:space="preserve">   1.</t>
    </r>
    <r>
      <rPr>
        <sz val="11"/>
        <color indexed="8"/>
        <rFont val="細明體"/>
        <family val="3"/>
      </rPr>
      <t>加工區園區管理維護</t>
    </r>
  </si>
  <si>
    <t>平方公尺</t>
  </si>
  <si>
    <r>
      <t xml:space="preserve">   2.</t>
    </r>
    <r>
      <rPr>
        <sz val="11"/>
        <color indexed="8"/>
        <rFont val="華康粗明體"/>
        <family val="3"/>
      </rPr>
      <t>給水設施管理維護</t>
    </r>
  </si>
  <si>
    <t>　　貸款計畫</t>
  </si>
  <si>
    <t>立方公尺</t>
  </si>
  <si>
    <r>
      <t xml:space="preserve">   3.</t>
    </r>
    <r>
      <rPr>
        <sz val="11"/>
        <color indexed="8"/>
        <rFont val="華康粗明體"/>
        <family val="3"/>
      </rPr>
      <t>污水處理營運</t>
    </r>
  </si>
  <si>
    <t>立方公尺</t>
  </si>
  <si>
    <t>　　污水處理營運</t>
  </si>
  <si>
    <r>
      <t xml:space="preserve">   4.</t>
    </r>
    <r>
      <rPr>
        <sz val="11"/>
        <color indexed="8"/>
        <rFont val="華康粗明體"/>
        <family val="3"/>
      </rPr>
      <t>貸款目標</t>
    </r>
  </si>
  <si>
    <t>水資源作業基金</t>
  </si>
  <si>
    <t>　水資源作業基金</t>
  </si>
  <si>
    <r>
      <t xml:space="preserve">   1.</t>
    </r>
    <r>
      <rPr>
        <sz val="11"/>
        <color indexed="8"/>
        <rFont val="華康粗明體"/>
        <family val="3"/>
      </rPr>
      <t>發電</t>
    </r>
  </si>
  <si>
    <t>度</t>
  </si>
  <si>
    <t>　　發電</t>
  </si>
  <si>
    <t>千度</t>
  </si>
  <si>
    <r>
      <t xml:space="preserve">   2.</t>
    </r>
    <r>
      <rPr>
        <sz val="11"/>
        <color indexed="8"/>
        <rFont val="華康粗明體"/>
        <family val="3"/>
      </rPr>
      <t>給水</t>
    </r>
  </si>
  <si>
    <t>　　給水</t>
  </si>
  <si>
    <t>千立方公尺</t>
  </si>
  <si>
    <r>
      <t xml:space="preserve">   3.</t>
    </r>
    <r>
      <rPr>
        <sz val="11"/>
        <color indexed="8"/>
        <rFont val="華康粗明體"/>
        <family val="3"/>
      </rPr>
      <t>灌溉</t>
    </r>
  </si>
  <si>
    <t>公頃</t>
  </si>
  <si>
    <t>　　灌溉</t>
  </si>
  <si>
    <r>
      <t xml:space="preserve">   4.</t>
    </r>
    <r>
      <rPr>
        <sz val="11"/>
        <color indexed="8"/>
        <rFont val="華康粗明體"/>
        <family val="3"/>
      </rPr>
      <t>觀光</t>
    </r>
  </si>
  <si>
    <t>　　觀光</t>
  </si>
  <si>
    <r>
      <t xml:space="preserve">   5.</t>
    </r>
    <r>
      <rPr>
        <sz val="11"/>
        <color indexed="8"/>
        <rFont val="華康粗明體"/>
        <family val="3"/>
      </rPr>
      <t>溫泉政策規劃及技術研究發展</t>
    </r>
  </si>
  <si>
    <t>交通作業基金</t>
  </si>
  <si>
    <t>　交通作業基金</t>
  </si>
  <si>
    <r>
      <t xml:space="preserve">   1.</t>
    </r>
    <r>
      <rPr>
        <sz val="11"/>
        <color indexed="8"/>
        <rFont val="華康粗明體"/>
        <family val="3"/>
      </rPr>
      <t>機場旅客服務</t>
    </r>
  </si>
  <si>
    <t>人次</t>
  </si>
  <si>
    <t>　　機場旅客服務</t>
  </si>
  <si>
    <r>
      <t xml:space="preserve">   2.</t>
    </r>
    <r>
      <rPr>
        <sz val="11"/>
        <color indexed="8"/>
        <rFont val="華康粗明體"/>
        <family val="3"/>
      </rPr>
      <t>導航設備服務</t>
    </r>
  </si>
  <si>
    <t>小時</t>
  </si>
  <si>
    <t>　　導航設備服務</t>
  </si>
  <si>
    <t>時數</t>
  </si>
  <si>
    <r>
      <t xml:space="preserve">   3.</t>
    </r>
    <r>
      <rPr>
        <sz val="11"/>
        <color indexed="8"/>
        <rFont val="華康粗明體"/>
        <family val="3"/>
      </rPr>
      <t>高速公路車輛通行管理</t>
    </r>
  </si>
  <si>
    <t>輛次</t>
  </si>
  <si>
    <t>　　高速公路車輛通行管理</t>
  </si>
  <si>
    <r>
      <t xml:space="preserve">   4.</t>
    </r>
    <r>
      <rPr>
        <sz val="11"/>
        <color indexed="8"/>
        <rFont val="華康粗明體"/>
        <family val="3"/>
      </rPr>
      <t>補助風景區公共設</t>
    </r>
    <r>
      <rPr>
        <sz val="11"/>
        <color indexed="8"/>
        <rFont val="細明體"/>
        <family val="3"/>
      </rPr>
      <t>施</t>
    </r>
  </si>
  <si>
    <t>　　補助風景區公共設施</t>
  </si>
  <si>
    <t>件</t>
  </si>
  <si>
    <r>
      <t xml:space="preserve">   5.</t>
    </r>
    <r>
      <rPr>
        <sz val="11"/>
        <color indexed="8"/>
        <rFont val="華康粗明體"/>
        <family val="3"/>
      </rPr>
      <t xml:space="preserve">高速鐵路車站特定區區段徵收
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華康粗明體"/>
        <family val="3"/>
      </rPr>
      <t>土地開發</t>
    </r>
  </si>
  <si>
    <t>　　高速鐵路車站特定區區段徵收</t>
  </si>
  <si>
    <r>
      <t xml:space="preserve">   6.</t>
    </r>
    <r>
      <rPr>
        <sz val="11"/>
        <color indexed="8"/>
        <rFont val="華康粗明體"/>
        <family val="3"/>
      </rPr>
      <t>補助高速鐵路站區聯外道路系
   統改善</t>
    </r>
  </si>
  <si>
    <t>　　補助高速鐵路車站聯外道路系
      統改善</t>
  </si>
  <si>
    <t>國軍退除役官兵安置基金</t>
  </si>
  <si>
    <t>　國軍退除役官兵安置基金</t>
  </si>
  <si>
    <r>
      <t xml:space="preserve">   1.</t>
    </r>
    <r>
      <rPr>
        <sz val="11"/>
        <color indexed="8"/>
        <rFont val="華康粗明體"/>
        <family val="3"/>
      </rPr>
      <t>榮民職業訓練及介紹</t>
    </r>
  </si>
  <si>
    <t>　　榮民職業訓練及介紹</t>
  </si>
  <si>
    <r>
      <t xml:space="preserve">   2.</t>
    </r>
    <r>
      <rPr>
        <sz val="11"/>
        <color indexed="8"/>
        <rFont val="華康粗明體"/>
        <family val="3"/>
      </rPr>
      <t xml:space="preserve">提供農業及工業產品 </t>
    </r>
  </si>
  <si>
    <t xml:space="preserve">　　提供農業及工業產品 </t>
  </si>
  <si>
    <r>
      <t xml:space="preserve">   3.</t>
    </r>
    <r>
      <rPr>
        <sz val="11"/>
        <color indexed="8"/>
        <rFont val="華康粗明體"/>
        <family val="3"/>
      </rPr>
      <t>技術合作及勞務服務</t>
    </r>
  </si>
  <si>
    <t>　　技術及勞務服務</t>
  </si>
  <si>
    <t>榮民醫療作業基金</t>
  </si>
  <si>
    <t>　榮民醫療作業基金</t>
  </si>
  <si>
    <r>
      <t xml:space="preserve">   </t>
    </r>
    <r>
      <rPr>
        <sz val="11"/>
        <color indexed="8"/>
        <rFont val="Times New Roman"/>
        <family val="1"/>
      </rPr>
      <t>1.</t>
    </r>
    <r>
      <rPr>
        <sz val="11"/>
        <color indexed="8"/>
        <rFont val="華康粗明體"/>
        <family val="3"/>
      </rPr>
      <t>門診病患醫療</t>
    </r>
  </si>
  <si>
    <t>科學工業園區管理局作業基金</t>
  </si>
  <si>
    <t>　科學工業園區管理局作業基金</t>
  </si>
  <si>
    <r>
      <t xml:space="preserve">   1.</t>
    </r>
    <r>
      <rPr>
        <sz val="11"/>
        <color indexed="8"/>
        <rFont val="華康粗明體"/>
        <family val="3"/>
      </rPr>
      <t>污水處理</t>
    </r>
  </si>
  <si>
    <t>　　污水處理</t>
  </si>
  <si>
    <r>
      <t xml:space="preserve">   2.</t>
    </r>
    <r>
      <rPr>
        <sz val="11"/>
        <color indexed="8"/>
        <rFont val="華康粗明體"/>
        <family val="3"/>
      </rPr>
      <t>出租資產業務</t>
    </r>
  </si>
  <si>
    <t>　　出租資產業務</t>
  </si>
  <si>
    <t>農業作業基金</t>
  </si>
  <si>
    <t>　農業作業基金</t>
  </si>
  <si>
    <r>
      <t xml:space="preserve">   </t>
    </r>
    <r>
      <rPr>
        <sz val="11"/>
        <color indexed="8"/>
        <rFont val="華康粗明體"/>
        <family val="3"/>
      </rPr>
      <t>農畜產品供銷</t>
    </r>
  </si>
  <si>
    <t>　　農畜產品供銷</t>
  </si>
  <si>
    <t>醫療藥品基金</t>
  </si>
  <si>
    <t>　醫療藥品基金</t>
  </si>
  <si>
    <t>人日</t>
  </si>
  <si>
    <t>管制藥品管理局製藥工廠作業基金</t>
  </si>
  <si>
    <t>　管制藥品管理局製藥工廠作業基金</t>
  </si>
  <si>
    <r>
      <t xml:space="preserve">   1.</t>
    </r>
    <r>
      <rPr>
        <sz val="11"/>
        <color indexed="8"/>
        <rFont val="華康粗明體"/>
        <family val="3"/>
      </rPr>
      <t>鹽酸嗎啡注射液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細明體"/>
        <family val="3"/>
      </rPr>
      <t>公絲</t>
    </r>
  </si>
  <si>
    <t>支</t>
  </si>
  <si>
    <r>
      <t>　　鹽酸嗎啡注射液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細明體"/>
        <family val="3"/>
      </rPr>
      <t>公絲</t>
    </r>
  </si>
  <si>
    <r>
      <t xml:space="preserve">   2.</t>
    </r>
    <r>
      <rPr>
        <sz val="11"/>
        <color indexed="8"/>
        <rFont val="華康粗明體"/>
        <family val="3"/>
      </rPr>
      <t>鹽酸配西汀注射液</t>
    </r>
    <r>
      <rPr>
        <sz val="11"/>
        <color indexed="8"/>
        <rFont val="Times New Roman"/>
        <family val="1"/>
      </rPr>
      <t>50</t>
    </r>
    <r>
      <rPr>
        <sz val="11"/>
        <color indexed="8"/>
        <rFont val="細明體"/>
        <family val="3"/>
      </rPr>
      <t>公絲</t>
    </r>
  </si>
  <si>
    <t>支</t>
  </si>
  <si>
    <r>
      <t>　　鹽酸配西汀注射液</t>
    </r>
    <r>
      <rPr>
        <sz val="11"/>
        <color indexed="8"/>
        <rFont val="Times New Roman"/>
        <family val="1"/>
      </rPr>
      <t>50</t>
    </r>
    <r>
      <rPr>
        <sz val="11"/>
        <color indexed="8"/>
        <rFont val="細明體"/>
        <family val="3"/>
      </rPr>
      <t>公絲</t>
    </r>
  </si>
  <si>
    <t>故宮文物藝術發展基金</t>
  </si>
  <si>
    <t>　故宮文物藝術發展基金</t>
  </si>
  <si>
    <r>
      <t xml:space="preserve">   1.</t>
    </r>
    <r>
      <rPr>
        <sz val="11"/>
        <color indexed="8"/>
        <rFont val="華康粗明體"/>
        <family val="3"/>
      </rPr>
      <t>書籍</t>
    </r>
  </si>
  <si>
    <t>　　書籍</t>
  </si>
  <si>
    <r>
      <t xml:space="preserve">   2.</t>
    </r>
    <r>
      <rPr>
        <sz val="11"/>
        <color indexed="8"/>
        <rFont val="華康粗明體"/>
        <family val="3"/>
      </rPr>
      <t>文物仿製品</t>
    </r>
  </si>
  <si>
    <t>　　文物仿製品</t>
  </si>
  <si>
    <r>
      <t xml:space="preserve">   3.</t>
    </r>
    <r>
      <rPr>
        <sz val="11"/>
        <color indexed="8"/>
        <rFont val="華康粗明體"/>
        <family val="3"/>
      </rPr>
      <t>各項藝術紀念品</t>
    </r>
  </si>
  <si>
    <t>　　各項藝術紀念品</t>
  </si>
  <si>
    <r>
      <t xml:space="preserve">   4.</t>
    </r>
    <r>
      <rPr>
        <sz val="11"/>
        <color indexed="8"/>
        <rFont val="華康粗明體"/>
        <family val="3"/>
      </rPr>
      <t>文物收購</t>
    </r>
  </si>
  <si>
    <t>　　文物收購</t>
  </si>
  <si>
    <t>原住民族綜合發展基金</t>
  </si>
  <si>
    <t>　原住民族綜合發展基金</t>
  </si>
  <si>
    <r>
      <t xml:space="preserve">   1.</t>
    </r>
    <r>
      <rPr>
        <sz val="11"/>
        <color indexed="8"/>
        <rFont val="華康粗明體"/>
        <family val="3"/>
      </rPr>
      <t>原住民經濟產業及青年創業貸
   款業務</t>
    </r>
  </si>
  <si>
    <t>　　原住民經濟產業、青年創業貸
      款業務</t>
  </si>
  <si>
    <r>
      <t xml:space="preserve">   2.</t>
    </r>
    <r>
      <rPr>
        <sz val="11"/>
        <color indexed="8"/>
        <rFont val="華康粗明體"/>
        <family val="3"/>
      </rPr>
      <t>原住民建購、修繕住宅貸款信
   用保證業務</t>
    </r>
  </si>
  <si>
    <t>　　原住民建購、修繕住宅貸款信
      用保證業務</t>
  </si>
  <si>
    <r>
      <t xml:space="preserve">   3.</t>
    </r>
    <r>
      <rPr>
        <sz val="11"/>
        <color indexed="8"/>
        <rFont val="華康粗明體"/>
        <family val="3"/>
      </rPr>
      <t>原住民經濟產業貸款信用保證
   業務</t>
    </r>
  </si>
  <si>
    <t>　　原住民經濟產業貸款信用保證
      業務</t>
  </si>
  <si>
    <r>
      <t xml:space="preserve">   4.</t>
    </r>
    <r>
      <rPr>
        <sz val="11"/>
        <color indexed="8"/>
        <rFont val="華康粗明體"/>
        <family val="3"/>
      </rPr>
      <t>原住民就業輔導、獎勵業務</t>
    </r>
  </si>
  <si>
    <t>　　原住民就業輔導、獎勵業務</t>
  </si>
  <si>
    <t>比較增(＋)減(－)</t>
  </si>
  <si>
    <t>％</t>
  </si>
  <si>
    <t xml:space="preserve"> </t>
  </si>
  <si>
    <t>人次</t>
  </si>
  <si>
    <t>人日</t>
  </si>
  <si>
    <t>戶</t>
  </si>
  <si>
    <t>件</t>
  </si>
  <si>
    <t>本</t>
  </si>
  <si>
    <t>單位：新台幣千元</t>
  </si>
  <si>
    <t>本年度決算數</t>
  </si>
  <si>
    <t>上年度決算數</t>
  </si>
  <si>
    <t>合計</t>
  </si>
  <si>
    <t>註：環境保護及研究發展費用包含資本支出部分。</t>
  </si>
  <si>
    <r>
      <t>國營事業</t>
    </r>
    <r>
      <rPr>
        <b/>
        <sz val="18"/>
        <rFont val="Times New Roman"/>
        <family val="1"/>
      </rPr>
      <t>93</t>
    </r>
    <r>
      <rPr>
        <b/>
        <sz val="18"/>
        <rFont val="全真中黑體"/>
        <family val="3"/>
      </rPr>
      <t>年度決算環境保護及研究發展費用調查表</t>
    </r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</si>
  <si>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稱</t>
    </r>
  </si>
  <si>
    <r>
      <t>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境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保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用</t>
    </r>
  </si>
  <si>
    <r>
      <t>研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發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展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用</t>
    </r>
  </si>
  <si>
    <r>
      <t>1.</t>
    </r>
    <r>
      <rPr>
        <sz val="12"/>
        <rFont val="新細明體"/>
        <family val="1"/>
      </rPr>
      <t>中央銀行</t>
    </r>
  </si>
  <si>
    <r>
      <t>2.</t>
    </r>
    <r>
      <rPr>
        <sz val="12"/>
        <rFont val="新細明體"/>
        <family val="1"/>
      </rPr>
      <t>臺糖公司</t>
    </r>
  </si>
  <si>
    <r>
      <t>3.</t>
    </r>
    <r>
      <rPr>
        <sz val="12"/>
        <rFont val="新細明體"/>
        <family val="1"/>
      </rPr>
      <t>中船公司</t>
    </r>
  </si>
  <si>
    <r>
      <t>4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中油公司</t>
    </r>
  </si>
  <si>
    <r>
      <t>5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臺電公司</t>
    </r>
  </si>
  <si>
    <r>
      <t>6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漢翔公司</t>
    </r>
  </si>
  <si>
    <r>
      <t>7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唐榮鐵工廠公司</t>
    </r>
  </si>
  <si>
    <r>
      <t>8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自來水公司</t>
    </r>
  </si>
  <si>
    <r>
      <t>9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中國輸出入銀行</t>
    </r>
  </si>
  <si>
    <r>
      <t>10.</t>
    </r>
    <r>
      <rPr>
        <sz val="12"/>
        <rFont val="新細明體"/>
        <family val="1"/>
      </rPr>
      <t>中央信託局</t>
    </r>
  </si>
  <si>
    <r>
      <t>11.</t>
    </r>
    <r>
      <rPr>
        <sz val="12"/>
        <rFont val="新細明體"/>
        <family val="1"/>
      </rPr>
      <t>中央存保公司</t>
    </r>
  </si>
  <si>
    <r>
      <t>12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臺灣銀行</t>
    </r>
  </si>
  <si>
    <r>
      <t>13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臺灣土地銀行</t>
    </r>
  </si>
  <si>
    <r>
      <t>14</t>
    </r>
    <r>
      <rPr>
        <sz val="12"/>
        <rFont val="新細明體"/>
        <family val="1"/>
      </rPr>
      <t>.合作金庫銀行</t>
    </r>
  </si>
  <si>
    <r>
      <t>15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財政部印刷廠</t>
    </r>
  </si>
  <si>
    <r>
      <t>16.</t>
    </r>
    <r>
      <rPr>
        <sz val="12"/>
        <rFont val="新細明體"/>
        <family val="1"/>
      </rPr>
      <t>臺灣菸酒公司</t>
    </r>
  </si>
  <si>
    <r>
      <t>17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中華郵政公司</t>
    </r>
  </si>
  <si>
    <r>
      <t>18.</t>
    </r>
    <r>
      <rPr>
        <sz val="12"/>
        <rFont val="新細明體"/>
        <family val="1"/>
      </rPr>
      <t>中華電信公司</t>
    </r>
  </si>
  <si>
    <r>
      <t>19.</t>
    </r>
    <r>
      <rPr>
        <sz val="12"/>
        <rFont val="新細明體"/>
        <family val="1"/>
      </rPr>
      <t>臺灣鐵路管理局</t>
    </r>
  </si>
  <si>
    <r>
      <t>20.</t>
    </r>
    <r>
      <rPr>
        <sz val="12"/>
        <rFont val="新細明體"/>
        <family val="1"/>
      </rPr>
      <t>基隆港務局</t>
    </r>
  </si>
  <si>
    <r>
      <t>21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臺中港務局</t>
    </r>
  </si>
  <si>
    <r>
      <t>22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高雄港務局</t>
    </r>
  </si>
  <si>
    <r>
      <t>23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花蓮港務局</t>
    </r>
  </si>
  <si>
    <r>
      <t>24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榮民工程公司</t>
    </r>
  </si>
  <si>
    <r>
      <t>25.</t>
    </r>
    <r>
      <rPr>
        <sz val="12"/>
        <rFont val="新細明體"/>
        <family val="1"/>
      </rPr>
      <t>勞工保險局</t>
    </r>
  </si>
  <si>
    <r>
      <t>26.</t>
    </r>
    <r>
      <rPr>
        <sz val="12"/>
        <rFont val="新細明體"/>
        <family val="1"/>
      </rPr>
      <t>中央健康保險局</t>
    </r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</si>
</sst>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* #,##0.00_);_(* &quot;…&quot;_);_(@_)"/>
    <numFmt numFmtId="188" formatCode="_(* #,##0_);_(* #,##0_);_(* &quot;…&quot;_);_(@_)"/>
    <numFmt numFmtId="189" formatCode="_(* #,##0_);_(* #,##0_);_(* &quot;&quot;_);_(@_)"/>
    <numFmt numFmtId="190" formatCode="_(* #,##0.00_);_(* #,##0.00_);_(* &quot;&quot;_);_(@_)"/>
    <numFmt numFmtId="191" formatCode="_(&quot; +&quot;* #,##0_);_(&quot;–&quot;* #,##0_);_(* &quot;…&quot;_);_(@_)"/>
    <numFmt numFmtId="192" formatCode="_(&quot; +&quot;* #,##0.00_);_(&quot; –&quot;* #,##0.00_);_(* &quot;&quot;_);_(@_)"/>
    <numFmt numFmtId="193" formatCode="_(* #,##0.00_);_(&quot;–&quot;* #,##0.00_);_(* &quot;&quot;_);_(@_)"/>
    <numFmt numFmtId="194" formatCode="_(* #,##0.00_);_(&quot;–&quot;* #,##0.00_);_(* &quot;…&quot;_);_(@_)"/>
    <numFmt numFmtId="195" formatCode="_(&quot; +&quot;* #,##0.00_);_(&quot;–&quot;* #,##0.00_);_(* &quot;…&quot;_);_(@_)"/>
    <numFmt numFmtId="196" formatCode="_(&quot; +&quot;* #,##0.00_);_(&quot;－&quot;* #,##0.00_);_(* &quot;…&quot;_);_(@_)"/>
    <numFmt numFmtId="197" formatCode="_(&quot; +&quot;* #,##0.00_);_(&quot;–&quot;* #,##0.00_);_(* &quot;&quot;_);_(@_)"/>
    <numFmt numFmtId="198" formatCode="_(&quot; +&quot;* #,##0_);_(&quot; –&quot;* #,##0_);_(* &quot;&quot;_);_(@_)"/>
    <numFmt numFmtId="199" formatCode="_(&quot; +&quot;* #,##0_);_(&quot;–&quot;* #,##0_);_(* &quot;&quot;_);_(@_)"/>
    <numFmt numFmtId="200" formatCode="_(&quot; +&quot;* #,##0.000_);_(&quot; –&quot;* #,##0.000_);_(* &quot;&quot;_);_(@_)"/>
    <numFmt numFmtId="201" formatCode="_(&quot; +&quot;* #,##0.0000_);_(&quot; –&quot;* #,##0.0000_);_(* &quot;&quot;_);_(@_)"/>
    <numFmt numFmtId="202" formatCode="_(&quot; +&quot;* #,##0.0_);_(&quot; –&quot;* #,##0.0_);_(* &quot;&quot;_);_(@_)"/>
    <numFmt numFmtId="203" formatCode="_(* #,##0.00_);_(&quot;－&quot;* #,##0.00_);_(* &quot;…&quot;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3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細明體"/>
      <family val="3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8"/>
      <name val="全真中黑體"/>
      <family val="3"/>
    </font>
    <font>
      <b/>
      <sz val="18"/>
      <name val="Times New Roman"/>
      <family val="1"/>
    </font>
    <font>
      <sz val="8"/>
      <name val="全真中黑體"/>
      <family val="3"/>
    </font>
    <font>
      <b/>
      <sz val="12"/>
      <name val="新細明體"/>
      <family val="1"/>
    </font>
    <font>
      <b/>
      <sz val="18"/>
      <name val="標楷體"/>
      <family val="4"/>
    </font>
    <font>
      <u val="single"/>
      <sz val="9"/>
      <color indexed="36"/>
      <name val="Times New Roman"/>
      <family val="1"/>
    </font>
    <font>
      <sz val="18"/>
      <color indexed="12"/>
      <name val="新細明體"/>
      <family val="1"/>
    </font>
    <font>
      <sz val="6"/>
      <name val="Times New Roman"/>
      <family val="1"/>
    </font>
    <font>
      <sz val="6"/>
      <color indexed="8"/>
      <name val="細明體"/>
      <family val="3"/>
    </font>
    <font>
      <b/>
      <sz val="12"/>
      <color indexed="8"/>
      <name val="華康粗明體"/>
      <family val="3"/>
    </font>
    <font>
      <sz val="12"/>
      <color indexed="8"/>
      <name val="新細明體"/>
      <family val="1"/>
    </font>
    <font>
      <sz val="11"/>
      <color indexed="8"/>
      <name val="細明體"/>
      <family val="3"/>
    </font>
    <font>
      <sz val="11"/>
      <color indexed="8"/>
      <name val="新細明體"/>
      <family val="1"/>
    </font>
    <font>
      <sz val="9"/>
      <color indexed="8"/>
      <name val="細明體"/>
      <family val="3"/>
    </font>
    <font>
      <sz val="11"/>
      <color indexed="8"/>
      <name val="Times New Roman"/>
      <family val="1"/>
    </font>
    <font>
      <b/>
      <sz val="20"/>
      <color indexed="8"/>
      <name val="華康粗明體"/>
      <family val="3"/>
    </font>
    <font>
      <b/>
      <sz val="22"/>
      <color indexed="8"/>
      <name val="華康粗明體"/>
      <family val="3"/>
    </font>
    <font>
      <b/>
      <sz val="14"/>
      <color indexed="8"/>
      <name val="華康粗明體"/>
      <family val="3"/>
    </font>
    <font>
      <b/>
      <sz val="14"/>
      <color indexed="8"/>
      <name val="Times New Roman"/>
      <family val="1"/>
    </font>
    <font>
      <b/>
      <sz val="11"/>
      <color indexed="8"/>
      <name val="華康粗明體"/>
      <family val="3"/>
    </font>
    <font>
      <b/>
      <sz val="11"/>
      <color indexed="8"/>
      <name val="Courier"/>
      <family val="3"/>
    </font>
    <font>
      <sz val="11"/>
      <color indexed="8"/>
      <name val="華康粗明體"/>
      <family val="3"/>
    </font>
    <font>
      <b/>
      <sz val="11"/>
      <color indexed="8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8" fillId="0" borderId="0" applyBorder="0" applyAlignment="0">
      <protection/>
    </xf>
    <xf numFmtId="180" fontId="9" fillId="2" borderId="1" applyNumberFormat="0" applyFont="0" applyFill="0" applyBorder="0">
      <alignment horizontal="center" vertical="center"/>
      <protection/>
    </xf>
    <xf numFmtId="183" fontId="10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1" fillId="0" borderId="0" xfId="20">
      <alignment/>
      <protection/>
    </xf>
    <xf numFmtId="0" fontId="4" fillId="0" borderId="0" xfId="19">
      <alignment/>
      <protection/>
    </xf>
    <xf numFmtId="184" fontId="16" fillId="0" borderId="0" xfId="19" applyNumberFormat="1" applyFont="1" applyAlignment="1">
      <alignment horizontal="left"/>
      <protection/>
    </xf>
    <xf numFmtId="0" fontId="4" fillId="0" borderId="0" xfId="19" applyAlignment="1">
      <alignment horizontal="right"/>
      <protection/>
    </xf>
    <xf numFmtId="0" fontId="4" fillId="0" borderId="2" xfId="19" applyBorder="1" applyAlignment="1">
      <alignment horizontal="distributed" vertical="center"/>
      <protection/>
    </xf>
    <xf numFmtId="0" fontId="4" fillId="0" borderId="1" xfId="19" applyBorder="1" applyAlignment="1">
      <alignment horizontal="distributed" vertical="center"/>
      <protection/>
    </xf>
    <xf numFmtId="0" fontId="4" fillId="0" borderId="0" xfId="19" applyBorder="1">
      <alignment/>
      <protection/>
    </xf>
    <xf numFmtId="0" fontId="0" fillId="0" borderId="1" xfId="19" applyFont="1" applyBorder="1" applyAlignment="1">
      <alignment horizontal="left"/>
      <protection/>
    </xf>
    <xf numFmtId="181" fontId="0" fillId="0" borderId="3" xfId="19" applyNumberFormat="1" applyFont="1" applyBorder="1" applyAlignment="1" applyProtection="1">
      <alignment vertical="center"/>
      <protection locked="0"/>
    </xf>
    <xf numFmtId="0" fontId="4" fillId="0" borderId="1" xfId="19" applyBorder="1" applyAlignment="1">
      <alignment horizontal="left"/>
      <protection/>
    </xf>
    <xf numFmtId="0" fontId="4" fillId="0" borderId="1" xfId="19" applyBorder="1">
      <alignment/>
      <protection/>
    </xf>
    <xf numFmtId="0" fontId="4" fillId="0" borderId="1" xfId="19" applyFont="1" applyBorder="1" applyAlignment="1">
      <alignment horizontal="left"/>
      <protection/>
    </xf>
    <xf numFmtId="0" fontId="0" fillId="0" borderId="1" xfId="19" applyFont="1" applyBorder="1">
      <alignment/>
      <protection/>
    </xf>
    <xf numFmtId="0" fontId="4" fillId="0" borderId="1" xfId="19" applyFont="1" applyBorder="1">
      <alignment/>
      <protection/>
    </xf>
    <xf numFmtId="0" fontId="17" fillId="0" borderId="1" xfId="19" applyFont="1" applyBorder="1" applyAlignment="1">
      <alignment horizontal="distributed" vertical="center"/>
      <protection/>
    </xf>
    <xf numFmtId="185" fontId="0" fillId="0" borderId="3" xfId="19" applyNumberFormat="1" applyFont="1" applyBorder="1" applyAlignment="1">
      <alignment vertical="center"/>
      <protection/>
    </xf>
    <xf numFmtId="0" fontId="17" fillId="0" borderId="0" xfId="19" applyFont="1">
      <alignment/>
      <protection/>
    </xf>
    <xf numFmtId="0" fontId="4" fillId="0" borderId="0" xfId="19" applyFont="1" applyAlignment="1">
      <alignment horizontal="left" vertical="center"/>
      <protection/>
    </xf>
    <xf numFmtId="0" fontId="18" fillId="0" borderId="0" xfId="19" applyFont="1" applyAlignment="1">
      <alignment horizontal="left" vertical="center"/>
      <protection/>
    </xf>
    <xf numFmtId="0" fontId="7" fillId="0" borderId="0" xfId="19" applyFont="1">
      <alignment/>
      <protection/>
    </xf>
    <xf numFmtId="182" fontId="4" fillId="0" borderId="0" xfId="19" applyNumberFormat="1">
      <alignment/>
      <protection/>
    </xf>
    <xf numFmtId="3" fontId="22" fillId="2" borderId="0" xfId="21" applyNumberFormat="1" applyFont="1" applyFill="1" applyAlignment="1" applyProtection="1">
      <alignment vertical="center"/>
      <protection/>
    </xf>
    <xf numFmtId="0" fontId="25" fillId="0" borderId="4" xfId="21" applyFont="1" applyBorder="1" applyAlignment="1" applyProtection="1">
      <alignment horizontal="center" vertical="center"/>
      <protection/>
    </xf>
    <xf numFmtId="0" fontId="25" fillId="0" borderId="5" xfId="21" applyFont="1" applyBorder="1" applyAlignment="1" applyProtection="1">
      <alignment horizontal="center" vertical="center"/>
      <protection/>
    </xf>
    <xf numFmtId="0" fontId="25" fillId="0" borderId="5" xfId="21" applyFont="1" applyBorder="1" applyAlignment="1" applyProtection="1" quotePrefix="1">
      <alignment horizontal="center" vertical="center"/>
      <protection/>
    </xf>
    <xf numFmtId="0" fontId="26" fillId="0" borderId="5" xfId="21" applyFont="1" applyBorder="1" applyAlignment="1" applyProtection="1">
      <alignment vertical="center"/>
      <protection/>
    </xf>
    <xf numFmtId="0" fontId="25" fillId="0" borderId="5" xfId="21" applyFont="1" applyBorder="1" applyAlignment="1" applyProtection="1">
      <alignment horizontal="center" vertical="center" wrapText="1"/>
      <protection/>
    </xf>
    <xf numFmtId="0" fontId="25" fillId="0" borderId="6" xfId="21" applyFont="1" applyBorder="1" applyAlignment="1" applyProtection="1">
      <alignment horizontal="center" vertical="center"/>
      <protection/>
    </xf>
    <xf numFmtId="0" fontId="27" fillId="0" borderId="5" xfId="21" applyFont="1" applyBorder="1" applyAlignment="1" applyProtection="1">
      <alignment horizontal="center" vertical="center" wrapText="1"/>
      <protection/>
    </xf>
    <xf numFmtId="0" fontId="24" fillId="0" borderId="0" xfId="21" applyFont="1" applyAlignment="1">
      <alignment vertical="center"/>
      <protection/>
    </xf>
    <xf numFmtId="0" fontId="25" fillId="0" borderId="5" xfId="0" applyFont="1" applyBorder="1" applyAlignment="1" applyProtection="1">
      <alignment horizontal="center" vertical="center" wrapText="1"/>
      <protection/>
    </xf>
    <xf numFmtId="3" fontId="28" fillId="2" borderId="0" xfId="21" applyNumberFormat="1" applyFont="1" applyFill="1" applyAlignment="1" applyProtection="1">
      <alignment horizontal="left" vertical="center"/>
      <protection/>
    </xf>
    <xf numFmtId="3" fontId="28" fillId="2" borderId="0" xfId="21" applyNumberFormat="1" applyFont="1" applyFill="1" applyAlignment="1" applyProtection="1">
      <alignment vertical="center" wrapText="1"/>
      <protection/>
    </xf>
    <xf numFmtId="3" fontId="28" fillId="2" borderId="0" xfId="21" applyNumberFormat="1" applyFont="1" applyFill="1" applyAlignment="1" applyProtection="1">
      <alignment vertical="center"/>
      <protection/>
    </xf>
    <xf numFmtId="3" fontId="28" fillId="2" borderId="0" xfId="21" applyNumberFormat="1" applyFont="1" applyFill="1" applyAlignment="1" applyProtection="1">
      <alignment horizontal="right" vertical="center"/>
      <protection/>
    </xf>
    <xf numFmtId="188" fontId="28" fillId="2" borderId="0" xfId="21" applyNumberFormat="1" applyFont="1" applyFill="1" applyAlignment="1" applyProtection="1">
      <alignment vertical="center"/>
      <protection/>
    </xf>
    <xf numFmtId="191" fontId="28" fillId="2" borderId="0" xfId="21" applyNumberFormat="1" applyFont="1" applyFill="1" applyBorder="1" applyAlignment="1" applyProtection="1">
      <alignment vertical="center"/>
      <protection/>
    </xf>
    <xf numFmtId="0" fontId="24" fillId="0" borderId="0" xfId="21" applyFont="1" applyAlignment="1">
      <alignment vertical="center" wrapText="1"/>
      <protection/>
    </xf>
    <xf numFmtId="191" fontId="23" fillId="2" borderId="7" xfId="21" applyNumberFormat="1" applyFont="1" applyFill="1" applyBorder="1" applyAlignment="1" applyProtection="1">
      <alignment horizontal="centerContinuous" vertical="center"/>
      <protection/>
    </xf>
    <xf numFmtId="187" fontId="23" fillId="2" borderId="8" xfId="21" applyNumberFormat="1" applyFont="1" applyFill="1" applyBorder="1" applyAlignment="1" applyProtection="1">
      <alignment horizontal="centerContinuous" vertical="center"/>
      <protection/>
    </xf>
    <xf numFmtId="191" fontId="23" fillId="2" borderId="1" xfId="21" applyNumberFormat="1" applyFont="1" applyFill="1" applyBorder="1" applyAlignment="1" applyProtection="1" quotePrefix="1">
      <alignment horizontal="center" vertical="center"/>
      <protection/>
    </xf>
    <xf numFmtId="187" fontId="23" fillId="2" borderId="9" xfId="21" applyNumberFormat="1" applyFont="1" applyFill="1" applyBorder="1" applyAlignment="1" applyProtection="1">
      <alignment horizontal="center" vertical="center"/>
      <protection/>
    </xf>
    <xf numFmtId="189" fontId="28" fillId="0" borderId="10" xfId="21" applyNumberFormat="1" applyFont="1" applyBorder="1" applyAlignment="1" applyProtection="1">
      <alignment horizontal="right" vertical="center"/>
      <protection/>
    </xf>
    <xf numFmtId="192" fontId="28" fillId="0" borderId="10" xfId="21" applyNumberFormat="1" applyFont="1" applyBorder="1" applyAlignment="1" applyProtection="1">
      <alignment horizontal="right" vertical="center"/>
      <protection/>
    </xf>
    <xf numFmtId="198" fontId="33" fillId="2" borderId="11" xfId="21" applyNumberFormat="1" applyFont="1" applyFill="1" applyBorder="1" applyAlignment="1" applyProtection="1">
      <alignment horizontal="right" vertical="center"/>
      <protection/>
    </xf>
    <xf numFmtId="189" fontId="28" fillId="0" borderId="10" xfId="21" applyNumberFormat="1" applyFont="1" applyBorder="1" applyAlignment="1" applyProtection="1">
      <alignment horizontal="right" vertical="center"/>
      <protection locked="0"/>
    </xf>
    <xf numFmtId="198" fontId="28" fillId="0" borderId="10" xfId="21" applyNumberFormat="1" applyFont="1" applyBorder="1" applyAlignment="1" applyProtection="1">
      <alignment horizontal="right" vertical="center"/>
      <protection/>
    </xf>
    <xf numFmtId="190" fontId="28" fillId="2" borderId="0" xfId="21" applyNumberFormat="1" applyFont="1" applyFill="1" applyBorder="1" applyAlignment="1" applyProtection="1">
      <alignment horizontal="right" vertical="center"/>
      <protection/>
    </xf>
    <xf numFmtId="192" fontId="28" fillId="0" borderId="10" xfId="22" applyNumberFormat="1" applyFont="1" applyBorder="1" applyAlignment="1" applyProtection="1">
      <alignment horizontal="right" vertical="center"/>
      <protection/>
    </xf>
    <xf numFmtId="198" fontId="28" fillId="2" borderId="0" xfId="21" applyNumberFormat="1" applyFont="1" applyFill="1" applyBorder="1" applyAlignment="1" applyProtection="1">
      <alignment horizontal="right" vertical="center"/>
      <protection/>
    </xf>
    <xf numFmtId="198" fontId="28" fillId="0" borderId="10" xfId="22" applyNumberFormat="1" applyFont="1" applyBorder="1" applyAlignment="1" applyProtection="1">
      <alignment horizontal="right" vertical="center"/>
      <protection/>
    </xf>
    <xf numFmtId="0" fontId="24" fillId="0" borderId="0" xfId="21" applyFont="1" applyBorder="1" applyAlignment="1">
      <alignment vertical="center"/>
      <protection/>
    </xf>
    <xf numFmtId="198" fontId="28" fillId="0" borderId="5" xfId="22" applyNumberFormat="1" applyFont="1" applyBorder="1" applyAlignment="1" applyProtection="1">
      <alignment horizontal="right" vertical="center"/>
      <protection/>
    </xf>
    <xf numFmtId="190" fontId="28" fillId="2" borderId="12" xfId="21" applyNumberFormat="1" applyFont="1" applyFill="1" applyBorder="1" applyAlignment="1" applyProtection="1">
      <alignment horizontal="right" vertical="center"/>
      <protection/>
    </xf>
    <xf numFmtId="0" fontId="28" fillId="0" borderId="13" xfId="21" applyNumberFormat="1" applyFont="1" applyBorder="1" applyAlignment="1" applyProtection="1">
      <alignment horizontal="left" vertical="center" wrapText="1"/>
      <protection/>
    </xf>
    <xf numFmtId="0" fontId="25" fillId="0" borderId="13" xfId="21" applyFont="1" applyBorder="1" applyAlignment="1" applyProtection="1">
      <alignment vertical="center" wrapText="1"/>
      <protection/>
    </xf>
    <xf numFmtId="0" fontId="25" fillId="0" borderId="14" xfId="21" applyFont="1" applyBorder="1" applyAlignment="1" applyProtection="1">
      <alignment vertical="center" wrapText="1"/>
      <protection/>
    </xf>
    <xf numFmtId="189" fontId="28" fillId="0" borderId="14" xfId="21" applyNumberFormat="1" applyFont="1" applyBorder="1" applyAlignment="1" applyProtection="1">
      <alignment horizontal="right" vertical="center"/>
      <protection locked="0"/>
    </xf>
    <xf numFmtId="198" fontId="28" fillId="0" borderId="14" xfId="22" applyNumberFormat="1" applyFont="1" applyBorder="1" applyAlignment="1" applyProtection="1">
      <alignment horizontal="right" vertical="center"/>
      <protection/>
    </xf>
    <xf numFmtId="190" fontId="28" fillId="2" borderId="13" xfId="21" applyNumberFormat="1" applyFont="1" applyFill="1" applyBorder="1" applyAlignment="1" applyProtection="1">
      <alignment horizontal="right" vertical="center"/>
      <protection/>
    </xf>
    <xf numFmtId="189" fontId="28" fillId="0" borderId="5" xfId="21" applyNumberFormat="1" applyFont="1" applyBorder="1" applyAlignment="1" applyProtection="1">
      <alignment horizontal="right" vertical="center"/>
      <protection locked="0"/>
    </xf>
    <xf numFmtId="189" fontId="28" fillId="0" borderId="14" xfId="21" applyNumberFormat="1" applyFont="1" applyBorder="1" applyAlignment="1" applyProtection="1">
      <alignment horizontal="right" vertical="center"/>
      <protection/>
    </xf>
    <xf numFmtId="0" fontId="24" fillId="0" borderId="0" xfId="21" applyFont="1">
      <alignment/>
      <protection/>
    </xf>
    <xf numFmtId="0" fontId="24" fillId="0" borderId="0" xfId="21" applyFont="1" applyAlignment="1">
      <alignment wrapText="1"/>
      <protection/>
    </xf>
    <xf numFmtId="49" fontId="29" fillId="2" borderId="0" xfId="25" applyNumberFormat="1" applyFont="1" applyFill="1" applyAlignment="1" applyProtection="1">
      <alignment horizontal="center" vertical="center" wrapText="1"/>
      <protection/>
    </xf>
    <xf numFmtId="49" fontId="30" fillId="2" borderId="0" xfId="21" applyNumberFormat="1" applyFont="1" applyFill="1" applyAlignment="1" applyProtection="1">
      <alignment horizontal="center" vertical="center" wrapText="1"/>
      <protection/>
    </xf>
    <xf numFmtId="0" fontId="31" fillId="2" borderId="13" xfId="21" applyFont="1" applyFill="1" applyBorder="1" applyAlignment="1" applyProtection="1">
      <alignment horizontal="center" vertical="center" wrapText="1"/>
      <protection/>
    </xf>
    <xf numFmtId="0" fontId="23" fillId="2" borderId="8" xfId="21" applyFont="1" applyFill="1" applyBorder="1" applyAlignment="1" applyProtection="1" quotePrefix="1">
      <alignment horizontal="center" vertical="center" wrapText="1"/>
      <protection/>
    </xf>
    <xf numFmtId="0" fontId="23" fillId="2" borderId="15" xfId="21" applyFont="1" applyFill="1" applyBorder="1" applyAlignment="1" applyProtection="1" quotePrefix="1">
      <alignment horizontal="center" vertical="center" wrapText="1"/>
      <protection/>
    </xf>
    <xf numFmtId="0" fontId="23" fillId="2" borderId="16" xfId="21" applyFont="1" applyFill="1" applyBorder="1" applyAlignment="1" applyProtection="1" quotePrefix="1">
      <alignment horizontal="center" vertical="center" wrapText="1"/>
      <protection/>
    </xf>
    <xf numFmtId="0" fontId="23" fillId="2" borderId="17" xfId="21" applyFont="1" applyFill="1" applyBorder="1" applyAlignment="1" applyProtection="1" quotePrefix="1">
      <alignment horizontal="center" vertical="center" wrapText="1"/>
      <protection/>
    </xf>
    <xf numFmtId="0" fontId="23" fillId="2" borderId="18" xfId="21" applyFont="1" applyFill="1" applyBorder="1" applyAlignment="1" applyProtection="1" quotePrefix="1">
      <alignment horizontal="distributed" vertical="center"/>
      <protection/>
    </xf>
    <xf numFmtId="0" fontId="24" fillId="2" borderId="19" xfId="21" applyFont="1" applyFill="1" applyBorder="1" applyAlignment="1" applyProtection="1">
      <alignment vertical="center"/>
      <protection/>
    </xf>
    <xf numFmtId="0" fontId="33" fillId="0" borderId="11" xfId="21" applyNumberFormat="1" applyFont="1" applyBorder="1" applyAlignment="1" applyProtection="1">
      <alignment horizontal="left" vertical="center" wrapText="1"/>
      <protection/>
    </xf>
    <xf numFmtId="0" fontId="34" fillId="0" borderId="11" xfId="21" applyFont="1" applyBorder="1" applyAlignment="1" applyProtection="1">
      <alignment vertical="center" wrapText="1"/>
      <protection/>
    </xf>
    <xf numFmtId="0" fontId="34" fillId="0" borderId="20" xfId="21" applyFont="1" applyBorder="1" applyAlignment="1" applyProtection="1">
      <alignment vertical="center" wrapText="1"/>
      <protection/>
    </xf>
    <xf numFmtId="0" fontId="28" fillId="0" borderId="0" xfId="21" applyNumberFormat="1" applyFont="1" applyBorder="1" applyAlignment="1" applyProtection="1">
      <alignment horizontal="left" vertical="center" wrapText="1"/>
      <protection/>
    </xf>
    <xf numFmtId="0" fontId="25" fillId="0" borderId="0" xfId="21" applyFont="1" applyBorder="1" applyAlignment="1" applyProtection="1">
      <alignment vertical="center" wrapText="1"/>
      <protection/>
    </xf>
    <xf numFmtId="0" fontId="25" fillId="0" borderId="10" xfId="21" applyFont="1" applyBorder="1" applyAlignment="1" applyProtection="1">
      <alignment vertical="center" wrapText="1"/>
      <protection/>
    </xf>
    <xf numFmtId="0" fontId="33" fillId="0" borderId="0" xfId="21" applyNumberFormat="1" applyFont="1" applyBorder="1" applyAlignment="1" applyProtection="1">
      <alignment horizontal="left" vertical="center" wrapText="1"/>
      <protection/>
    </xf>
    <xf numFmtId="0" fontId="34" fillId="0" borderId="0" xfId="21" applyFont="1" applyBorder="1" applyAlignment="1" applyProtection="1">
      <alignment vertical="center" wrapText="1"/>
      <protection/>
    </xf>
    <xf numFmtId="0" fontId="36" fillId="0" borderId="0" xfId="21" applyFont="1" applyBorder="1" applyAlignment="1" applyProtection="1">
      <alignment vertical="center" wrapText="1"/>
      <protection/>
    </xf>
    <xf numFmtId="0" fontId="34" fillId="0" borderId="10" xfId="21" applyFont="1" applyBorder="1" applyAlignment="1" applyProtection="1">
      <alignment vertical="center" wrapText="1"/>
      <protection/>
    </xf>
    <xf numFmtId="0" fontId="28" fillId="0" borderId="0" xfId="0" applyNumberFormat="1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10" xfId="0" applyFont="1" applyBorder="1" applyAlignment="1" applyProtection="1">
      <alignment vertical="center" wrapText="1"/>
      <protection/>
    </xf>
    <xf numFmtId="0" fontId="28" fillId="0" borderId="13" xfId="21" applyNumberFormat="1" applyFont="1" applyBorder="1" applyAlignment="1" applyProtection="1">
      <alignment horizontal="left" vertical="center" wrapText="1"/>
      <protection/>
    </xf>
    <xf numFmtId="0" fontId="25" fillId="0" borderId="13" xfId="21" applyFont="1" applyBorder="1" applyAlignment="1" applyProtection="1">
      <alignment vertical="center" wrapText="1"/>
      <protection/>
    </xf>
    <xf numFmtId="0" fontId="25" fillId="0" borderId="14" xfId="21" applyFont="1" applyBorder="1" applyAlignment="1" applyProtection="1">
      <alignment vertical="center" wrapText="1"/>
      <protection/>
    </xf>
    <xf numFmtId="0" fontId="26" fillId="0" borderId="0" xfId="21" applyNumberFormat="1" applyFont="1" applyBorder="1" applyAlignment="1" applyProtection="1">
      <alignment horizontal="left" vertical="center" wrapText="1"/>
      <protection/>
    </xf>
    <xf numFmtId="0" fontId="14" fillId="0" borderId="0" xfId="19" applyFont="1" applyAlignment="1">
      <alignment horizontal="center" vertical="center"/>
      <protection/>
    </xf>
    <xf numFmtId="0" fontId="4" fillId="0" borderId="4" xfId="19" applyBorder="1" applyAlignment="1">
      <alignment horizontal="center" vertical="center"/>
      <protection/>
    </xf>
    <xf numFmtId="0" fontId="4" fillId="0" borderId="19" xfId="19" applyBorder="1" applyAlignment="1">
      <alignment horizontal="center" vertical="center"/>
      <protection/>
    </xf>
    <xf numFmtId="0" fontId="4" fillId="0" borderId="2" xfId="19" applyBorder="1" applyAlignment="1">
      <alignment horizontal="center" vertical="center"/>
      <protection/>
    </xf>
    <xf numFmtId="0" fontId="4" fillId="0" borderId="3" xfId="19" applyBorder="1" applyAlignment="1">
      <alignment horizontal="center" vertical="center"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93年度研發及環保調查表" xfId="19"/>
    <cellStyle name="一般_FTPNew3_upload" xfId="20"/>
    <cellStyle name="一般_R01" xfId="21"/>
    <cellStyle name="一般_現金流量綜計表(政事)" xfId="22"/>
    <cellStyle name="Comma" xfId="23"/>
    <cellStyle name="Comma [0]" xfId="24"/>
    <cellStyle name="千分位[0]_R01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F17" sqref="F17"/>
    </sheetView>
  </sheetViews>
  <sheetFormatPr defaultColWidth="9.00390625" defaultRowHeight="15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3">
    <tabColor indexed="13"/>
  </sheetPr>
  <dimension ref="A1:M95"/>
  <sheetViews>
    <sheetView tabSelected="1" view="pageBreakPreview" zoomScale="75" zoomScaleNormal="75" zoomScaleSheetLayoutView="75" workbookViewId="0" topLeftCell="A1">
      <selection activeCell="A1" sqref="A1:IV16384"/>
    </sheetView>
  </sheetViews>
  <sheetFormatPr defaultColWidth="9.00390625" defaultRowHeight="15.75"/>
  <cols>
    <col min="1" max="1" width="9.00390625" style="30" customWidth="1"/>
    <col min="2" max="2" width="9.00390625" style="63" customWidth="1"/>
    <col min="3" max="3" width="9.00390625" style="64" customWidth="1"/>
    <col min="4" max="4" width="6.75390625" style="63" customWidth="1"/>
    <col min="5" max="5" width="9.00390625" style="30" customWidth="1"/>
    <col min="6" max="7" width="15.25390625" style="63" customWidth="1"/>
    <col min="8" max="8" width="15.125" style="63" customWidth="1"/>
    <col min="9" max="9" width="7.875" style="63" customWidth="1"/>
    <col min="10" max="10" width="0.12890625" style="63" customWidth="1"/>
    <col min="11" max="16384" width="9.00390625" style="63" customWidth="1"/>
  </cols>
  <sheetData>
    <row r="1" spans="1:9" s="30" customFormat="1" ht="18" customHeight="1">
      <c r="A1" s="32"/>
      <c r="B1" s="32"/>
      <c r="C1" s="33"/>
      <c r="D1" s="34"/>
      <c r="E1" s="22"/>
      <c r="F1" s="35"/>
      <c r="G1" s="34"/>
      <c r="H1" s="36"/>
      <c r="I1" s="37"/>
    </row>
    <row r="2" spans="1:9" s="30" customFormat="1" ht="36" customHeight="1">
      <c r="A2" s="65" t="s">
        <v>0</v>
      </c>
      <c r="B2" s="65"/>
      <c r="C2" s="65"/>
      <c r="D2" s="65"/>
      <c r="E2" s="65"/>
      <c r="F2" s="65"/>
      <c r="G2" s="65"/>
      <c r="H2" s="65"/>
      <c r="I2" s="65"/>
    </row>
    <row r="3" spans="1:9" s="30" customFormat="1" ht="24" customHeight="1">
      <c r="A3" s="66"/>
      <c r="B3" s="66"/>
      <c r="C3" s="66"/>
      <c r="D3" s="66"/>
      <c r="E3" s="66"/>
      <c r="F3" s="66"/>
      <c r="G3" s="66"/>
      <c r="H3" s="66"/>
      <c r="I3" s="66"/>
    </row>
    <row r="4" spans="1:13" s="30" customFormat="1" ht="31.5" customHeight="1" thickBot="1">
      <c r="A4" s="67" t="s">
        <v>4</v>
      </c>
      <c r="B4" s="67"/>
      <c r="C4" s="67"/>
      <c r="D4" s="67"/>
      <c r="E4" s="67"/>
      <c r="F4" s="67"/>
      <c r="G4" s="67"/>
      <c r="H4" s="67"/>
      <c r="I4" s="67"/>
      <c r="M4" s="38"/>
    </row>
    <row r="5" spans="1:9" s="30" customFormat="1" ht="22.5" customHeight="1">
      <c r="A5" s="68" t="s">
        <v>5</v>
      </c>
      <c r="B5" s="68"/>
      <c r="C5" s="68"/>
      <c r="D5" s="69"/>
      <c r="E5" s="72" t="s">
        <v>6</v>
      </c>
      <c r="F5" s="72" t="s">
        <v>7</v>
      </c>
      <c r="G5" s="72" t="s">
        <v>8</v>
      </c>
      <c r="H5" s="39" t="s">
        <v>190</v>
      </c>
      <c r="I5" s="40"/>
    </row>
    <row r="6" spans="1:9" s="30" customFormat="1" ht="21.75" customHeight="1">
      <c r="A6" s="70"/>
      <c r="B6" s="70"/>
      <c r="C6" s="70"/>
      <c r="D6" s="71"/>
      <c r="E6" s="73"/>
      <c r="F6" s="73"/>
      <c r="G6" s="73"/>
      <c r="H6" s="41" t="s">
        <v>9</v>
      </c>
      <c r="I6" s="42" t="s">
        <v>191</v>
      </c>
    </row>
    <row r="7" spans="1:9" s="30" customFormat="1" ht="24" customHeight="1">
      <c r="A7" s="74" t="s">
        <v>10</v>
      </c>
      <c r="B7" s="75"/>
      <c r="C7" s="75"/>
      <c r="D7" s="76"/>
      <c r="E7" s="23"/>
      <c r="F7" s="43"/>
      <c r="G7" s="43"/>
      <c r="H7" s="44"/>
      <c r="I7" s="45" t="s">
        <v>192</v>
      </c>
    </row>
    <row r="8" spans="1:9" s="30" customFormat="1" ht="21.75" customHeight="1">
      <c r="A8" s="77" t="s">
        <v>11</v>
      </c>
      <c r="B8" s="78" t="s">
        <v>1</v>
      </c>
      <c r="C8" s="78" t="s">
        <v>2</v>
      </c>
      <c r="D8" s="79" t="s">
        <v>1</v>
      </c>
      <c r="E8" s="24" t="s">
        <v>1</v>
      </c>
      <c r="F8" s="46">
        <v>8500000</v>
      </c>
      <c r="G8" s="46">
        <v>2532515</v>
      </c>
      <c r="H8" s="47">
        <f>G8-F8</f>
        <v>-5967485</v>
      </c>
      <c r="I8" s="48">
        <f>IF(F8=0,0,ABS(ROUND(H8/F8*100,2)))</f>
        <v>70.21</v>
      </c>
    </row>
    <row r="9" spans="1:9" s="30" customFormat="1" ht="21.75" customHeight="1">
      <c r="A9" s="77" t="s">
        <v>12</v>
      </c>
      <c r="B9" s="78"/>
      <c r="C9" s="78"/>
      <c r="D9" s="79"/>
      <c r="E9" s="24" t="s">
        <v>13</v>
      </c>
      <c r="F9" s="46">
        <v>11465220</v>
      </c>
      <c r="G9" s="46">
        <v>7247315</v>
      </c>
      <c r="H9" s="47">
        <f>G9-F9</f>
        <v>-4217905</v>
      </c>
      <c r="I9" s="48">
        <f>IF(F9=0,0,ABS(ROUND(H9/F9*100,2)))</f>
        <v>36.79</v>
      </c>
    </row>
    <row r="10" spans="1:9" s="30" customFormat="1" ht="21.75" customHeight="1">
      <c r="A10" s="77" t="s">
        <v>14</v>
      </c>
      <c r="B10" s="78"/>
      <c r="C10" s="78"/>
      <c r="D10" s="79"/>
      <c r="E10" s="24" t="s">
        <v>15</v>
      </c>
      <c r="F10" s="46">
        <v>157430</v>
      </c>
      <c r="G10" s="46">
        <v>207379</v>
      </c>
      <c r="H10" s="47">
        <f>G10-F10</f>
        <v>49949</v>
      </c>
      <c r="I10" s="48">
        <f>IF(F10=0,0,ABS(ROUND(H10/F10*100,2)))</f>
        <v>31.73</v>
      </c>
    </row>
    <row r="11" spans="1:9" s="30" customFormat="1" ht="24" customHeight="1">
      <c r="A11" s="80" t="s">
        <v>16</v>
      </c>
      <c r="B11" s="81"/>
      <c r="C11" s="82" t="s">
        <v>3</v>
      </c>
      <c r="D11" s="83"/>
      <c r="E11" s="24"/>
      <c r="F11" s="43"/>
      <c r="G11" s="43"/>
      <c r="H11" s="49"/>
      <c r="I11" s="50"/>
    </row>
    <row r="12" spans="1:9" s="30" customFormat="1" ht="21.75" customHeight="1">
      <c r="A12" s="77" t="s">
        <v>17</v>
      </c>
      <c r="B12" s="78" t="s">
        <v>1</v>
      </c>
      <c r="C12" s="78" t="s">
        <v>2</v>
      </c>
      <c r="D12" s="79" t="s">
        <v>1</v>
      </c>
      <c r="E12" s="24" t="s">
        <v>1</v>
      </c>
      <c r="F12" s="46">
        <v>4524150</v>
      </c>
      <c r="G12" s="46">
        <v>727733</v>
      </c>
      <c r="H12" s="51">
        <f>G12-F12</f>
        <v>-3796417</v>
      </c>
      <c r="I12" s="48">
        <f>IF(F12=0,0,ABS(ROUND(H12/F12*100,2)))</f>
        <v>83.91</v>
      </c>
    </row>
    <row r="13" spans="1:9" s="30" customFormat="1" ht="23.25" customHeight="1">
      <c r="A13" s="77" t="s">
        <v>18</v>
      </c>
      <c r="B13" s="78" t="s">
        <v>13</v>
      </c>
      <c r="C13" s="78" t="s">
        <v>19</v>
      </c>
      <c r="D13" s="79" t="s">
        <v>13</v>
      </c>
      <c r="E13" s="24" t="s">
        <v>13</v>
      </c>
      <c r="F13" s="46">
        <v>382502</v>
      </c>
      <c r="G13" s="46">
        <v>318474</v>
      </c>
      <c r="H13" s="51">
        <f>G13-F13</f>
        <v>-64028</v>
      </c>
      <c r="I13" s="48">
        <f>IF(F13=0,0,ABS(ROUND(H13/F13*100,2)))</f>
        <v>16.74</v>
      </c>
    </row>
    <row r="14" spans="1:9" s="30" customFormat="1" ht="21.75" customHeight="1">
      <c r="A14" s="77" t="s">
        <v>20</v>
      </c>
      <c r="B14" s="78" t="s">
        <v>21</v>
      </c>
      <c r="C14" s="78" t="s">
        <v>22</v>
      </c>
      <c r="D14" s="79" t="s">
        <v>21</v>
      </c>
      <c r="E14" s="24" t="s">
        <v>13</v>
      </c>
      <c r="F14" s="46">
        <v>776995</v>
      </c>
      <c r="G14" s="46">
        <v>614291</v>
      </c>
      <c r="H14" s="51">
        <f>G14-F14</f>
        <v>-162704</v>
      </c>
      <c r="I14" s="48">
        <f>IF(F14=0,0,ABS(ROUND(H14/F14*100,2)))</f>
        <v>20.94</v>
      </c>
    </row>
    <row r="15" spans="1:9" s="30" customFormat="1" ht="21.75" customHeight="1">
      <c r="A15" s="77" t="s">
        <v>23</v>
      </c>
      <c r="B15" s="78" t="s">
        <v>24</v>
      </c>
      <c r="C15" s="78" t="s">
        <v>25</v>
      </c>
      <c r="D15" s="79" t="s">
        <v>24</v>
      </c>
      <c r="E15" s="24" t="s">
        <v>24</v>
      </c>
      <c r="F15" s="46">
        <v>41916</v>
      </c>
      <c r="G15" s="46">
        <v>47407</v>
      </c>
      <c r="H15" s="51">
        <f>G15-F15</f>
        <v>5491</v>
      </c>
      <c r="I15" s="48">
        <f>IF(F15=0,0,ABS(ROUND(H15/F15*100,2)))</f>
        <v>13.1</v>
      </c>
    </row>
    <row r="16" spans="1:9" s="30" customFormat="1" ht="24" customHeight="1">
      <c r="A16" s="80" t="s">
        <v>26</v>
      </c>
      <c r="B16" s="81"/>
      <c r="C16" s="82" t="s">
        <v>27</v>
      </c>
      <c r="D16" s="83"/>
      <c r="E16" s="24"/>
      <c r="F16" s="43"/>
      <c r="G16" s="43"/>
      <c r="H16" s="49"/>
      <c r="I16" s="50"/>
    </row>
    <row r="17" spans="1:9" s="30" customFormat="1" ht="21.75" customHeight="1">
      <c r="A17" s="77" t="s">
        <v>28</v>
      </c>
      <c r="B17" s="78" t="s">
        <v>193</v>
      </c>
      <c r="C17" s="78" t="s">
        <v>29</v>
      </c>
      <c r="D17" s="79" t="s">
        <v>193</v>
      </c>
      <c r="E17" s="25" t="s">
        <v>193</v>
      </c>
      <c r="F17" s="46">
        <v>4003861</v>
      </c>
      <c r="G17" s="46">
        <v>4953788</v>
      </c>
      <c r="H17" s="51">
        <f aca="true" t="shared" si="0" ref="H17:H24">G17-F17</f>
        <v>949927</v>
      </c>
      <c r="I17" s="48">
        <f aca="true" t="shared" si="1" ref="I17:I24">IF(F17=0,0,ABS(ROUND(H17/F17*100,2)))</f>
        <v>23.73</v>
      </c>
    </row>
    <row r="18" spans="1:9" s="30" customFormat="1" ht="21.75" customHeight="1">
      <c r="A18" s="77" t="s">
        <v>30</v>
      </c>
      <c r="B18" s="78" t="s">
        <v>194</v>
      </c>
      <c r="C18" s="78" t="s">
        <v>31</v>
      </c>
      <c r="D18" s="79" t="s">
        <v>194</v>
      </c>
      <c r="E18" s="25" t="s">
        <v>194</v>
      </c>
      <c r="F18" s="46">
        <v>1461464</v>
      </c>
      <c r="G18" s="46">
        <v>1560193</v>
      </c>
      <c r="H18" s="51">
        <f t="shared" si="0"/>
        <v>98729</v>
      </c>
      <c r="I18" s="48">
        <f t="shared" si="1"/>
        <v>6.76</v>
      </c>
    </row>
    <row r="19" spans="1:9" s="30" customFormat="1" ht="21.75" customHeight="1">
      <c r="A19" s="77" t="s">
        <v>32</v>
      </c>
      <c r="B19" s="78" t="s">
        <v>33</v>
      </c>
      <c r="C19" s="78" t="s">
        <v>34</v>
      </c>
      <c r="D19" s="79" t="s">
        <v>33</v>
      </c>
      <c r="E19" s="24" t="s">
        <v>33</v>
      </c>
      <c r="F19" s="46">
        <v>14263913</v>
      </c>
      <c r="G19" s="46">
        <v>8547075</v>
      </c>
      <c r="H19" s="51">
        <f t="shared" si="0"/>
        <v>-5716838</v>
      </c>
      <c r="I19" s="48">
        <f t="shared" si="1"/>
        <v>40.08</v>
      </c>
    </row>
    <row r="20" spans="1:9" s="30" customFormat="1" ht="21.75" customHeight="1">
      <c r="A20" s="77" t="s">
        <v>35</v>
      </c>
      <c r="B20" s="78" t="s">
        <v>36</v>
      </c>
      <c r="C20" s="78" t="s">
        <v>37</v>
      </c>
      <c r="D20" s="79" t="s">
        <v>36</v>
      </c>
      <c r="E20" s="24" t="s">
        <v>36</v>
      </c>
      <c r="F20" s="46">
        <v>107</v>
      </c>
      <c r="G20" s="46">
        <v>262</v>
      </c>
      <c r="H20" s="51">
        <f t="shared" si="0"/>
        <v>155</v>
      </c>
      <c r="I20" s="48">
        <f t="shared" si="1"/>
        <v>144.86</v>
      </c>
    </row>
    <row r="21" spans="1:9" s="30" customFormat="1" ht="21.75" customHeight="1">
      <c r="A21" s="77" t="s">
        <v>38</v>
      </c>
      <c r="B21" s="78" t="s">
        <v>36</v>
      </c>
      <c r="C21" s="78" t="s">
        <v>39</v>
      </c>
      <c r="D21" s="79" t="s">
        <v>36</v>
      </c>
      <c r="E21" s="24" t="s">
        <v>36</v>
      </c>
      <c r="F21" s="46">
        <v>868</v>
      </c>
      <c r="G21" s="46">
        <v>1011</v>
      </c>
      <c r="H21" s="51">
        <f t="shared" si="0"/>
        <v>143</v>
      </c>
      <c r="I21" s="48">
        <f t="shared" si="1"/>
        <v>16.47</v>
      </c>
    </row>
    <row r="22" spans="1:9" s="30" customFormat="1" ht="21.75" customHeight="1">
      <c r="A22" s="77" t="s">
        <v>40</v>
      </c>
      <c r="B22" s="78" t="s">
        <v>41</v>
      </c>
      <c r="C22" s="78" t="s">
        <v>42</v>
      </c>
      <c r="D22" s="79" t="s">
        <v>41</v>
      </c>
      <c r="E22" s="24" t="s">
        <v>41</v>
      </c>
      <c r="F22" s="46">
        <v>874520</v>
      </c>
      <c r="G22" s="46">
        <v>726054</v>
      </c>
      <c r="H22" s="51">
        <f t="shared" si="0"/>
        <v>-148466</v>
      </c>
      <c r="I22" s="48">
        <f t="shared" si="1"/>
        <v>16.98</v>
      </c>
    </row>
    <row r="23" spans="1:9" s="30" customFormat="1" ht="21.75" customHeight="1">
      <c r="A23" s="77" t="s">
        <v>43</v>
      </c>
      <c r="B23" s="78" t="s">
        <v>44</v>
      </c>
      <c r="C23" s="78" t="s">
        <v>45</v>
      </c>
      <c r="D23" s="79" t="s">
        <v>44</v>
      </c>
      <c r="E23" s="24" t="s">
        <v>44</v>
      </c>
      <c r="F23" s="46">
        <v>18447333</v>
      </c>
      <c r="G23" s="46">
        <v>10799270</v>
      </c>
      <c r="H23" s="51">
        <f t="shared" si="0"/>
        <v>-7648063</v>
      </c>
      <c r="I23" s="48">
        <f t="shared" si="1"/>
        <v>41.46</v>
      </c>
    </row>
    <row r="24" spans="1:9" s="30" customFormat="1" ht="21.75" customHeight="1">
      <c r="A24" s="77" t="s">
        <v>46</v>
      </c>
      <c r="B24" s="78" t="s">
        <v>13</v>
      </c>
      <c r="C24" s="78" t="s">
        <v>47</v>
      </c>
      <c r="D24" s="79" t="s">
        <v>13</v>
      </c>
      <c r="E24" s="24" t="s">
        <v>13</v>
      </c>
      <c r="F24" s="46">
        <v>103977</v>
      </c>
      <c r="G24" s="46">
        <v>93954</v>
      </c>
      <c r="H24" s="51">
        <f t="shared" si="0"/>
        <v>-10023</v>
      </c>
      <c r="I24" s="48">
        <f t="shared" si="1"/>
        <v>9.64</v>
      </c>
    </row>
    <row r="25" spans="1:9" s="52" customFormat="1" ht="24" customHeight="1">
      <c r="A25" s="80" t="s">
        <v>48</v>
      </c>
      <c r="B25" s="81"/>
      <c r="C25" s="82" t="s">
        <v>49</v>
      </c>
      <c r="D25" s="83"/>
      <c r="E25" s="24"/>
      <c r="F25" s="43"/>
      <c r="G25" s="43"/>
      <c r="H25" s="49"/>
      <c r="I25" s="50"/>
    </row>
    <row r="26" spans="1:9" s="52" customFormat="1" ht="21.75" customHeight="1">
      <c r="A26" s="84" t="s">
        <v>50</v>
      </c>
      <c r="B26" s="85" t="s">
        <v>195</v>
      </c>
      <c r="C26" s="85" t="s">
        <v>51</v>
      </c>
      <c r="D26" s="86" t="s">
        <v>195</v>
      </c>
      <c r="E26" s="24" t="s">
        <v>195</v>
      </c>
      <c r="F26" s="46">
        <v>306</v>
      </c>
      <c r="G26" s="46">
        <v>190</v>
      </c>
      <c r="H26" s="51">
        <f>G26-F26</f>
        <v>-116</v>
      </c>
      <c r="I26" s="48">
        <f>IF(F26=0,0,ABS(ROUND(H26/F26*100,2)))</f>
        <v>37.91</v>
      </c>
    </row>
    <row r="27" spans="1:9" s="30" customFormat="1" ht="24" customHeight="1">
      <c r="A27" s="80" t="s">
        <v>52</v>
      </c>
      <c r="B27" s="81"/>
      <c r="C27" s="82" t="s">
        <v>53</v>
      </c>
      <c r="D27" s="83"/>
      <c r="E27" s="25"/>
      <c r="F27" s="43"/>
      <c r="G27" s="43"/>
      <c r="H27" s="49"/>
      <c r="I27" s="50"/>
    </row>
    <row r="28" spans="1:9" s="30" customFormat="1" ht="21.75" customHeight="1">
      <c r="A28" s="77" t="s">
        <v>54</v>
      </c>
      <c r="B28" s="78" t="s">
        <v>55</v>
      </c>
      <c r="C28" s="78" t="s">
        <v>56</v>
      </c>
      <c r="D28" s="79" t="s">
        <v>55</v>
      </c>
      <c r="E28" s="24" t="s">
        <v>55</v>
      </c>
      <c r="F28" s="46">
        <v>14023</v>
      </c>
      <c r="G28" s="46">
        <v>14023</v>
      </c>
      <c r="H28" s="51">
        <f>G28-F28</f>
        <v>0</v>
      </c>
      <c r="I28" s="48">
        <f>IF(F28=0,0,ABS(ROUND(H28/F28*100,2)))</f>
        <v>0</v>
      </c>
    </row>
    <row r="29" spans="1:9" s="30" customFormat="1" ht="35.25" customHeight="1">
      <c r="A29" s="77" t="s">
        <v>57</v>
      </c>
      <c r="B29" s="78"/>
      <c r="C29" s="78"/>
      <c r="D29" s="79"/>
      <c r="E29" s="24" t="s">
        <v>55</v>
      </c>
      <c r="F29" s="46">
        <v>2140</v>
      </c>
      <c r="G29" s="46">
        <v>2907</v>
      </c>
      <c r="H29" s="51">
        <f>G29-F29</f>
        <v>767</v>
      </c>
      <c r="I29" s="48">
        <f>IF(F29=0,0,ABS(ROUND(H29/F29*100,2)))</f>
        <v>35.84</v>
      </c>
    </row>
    <row r="30" spans="1:9" s="52" customFormat="1" ht="24" customHeight="1">
      <c r="A30" s="80" t="s">
        <v>58</v>
      </c>
      <c r="B30" s="81"/>
      <c r="C30" s="82" t="s">
        <v>59</v>
      </c>
      <c r="D30" s="83"/>
      <c r="E30" s="26"/>
      <c r="F30" s="43"/>
      <c r="G30" s="43"/>
      <c r="H30" s="49"/>
      <c r="I30" s="50"/>
    </row>
    <row r="31" spans="1:9" s="52" customFormat="1" ht="24.75" customHeight="1">
      <c r="A31" s="77" t="s">
        <v>60</v>
      </c>
      <c r="B31" s="78" t="s">
        <v>61</v>
      </c>
      <c r="C31" s="78" t="s">
        <v>62</v>
      </c>
      <c r="D31" s="79" t="s">
        <v>61</v>
      </c>
      <c r="E31" s="24" t="s">
        <v>61</v>
      </c>
      <c r="F31" s="46">
        <v>10000000</v>
      </c>
      <c r="G31" s="46">
        <v>10098990</v>
      </c>
      <c r="H31" s="53">
        <f>G31-F31</f>
        <v>98990</v>
      </c>
      <c r="I31" s="54">
        <f>IF(F31=0,0,ABS(ROUND(H31/F31*100,2)))</f>
        <v>0.99</v>
      </c>
    </row>
    <row r="32" spans="1:9" s="30" customFormat="1" ht="24" customHeight="1">
      <c r="A32" s="80" t="s">
        <v>63</v>
      </c>
      <c r="B32" s="81"/>
      <c r="C32" s="82" t="s">
        <v>64</v>
      </c>
      <c r="D32" s="83"/>
      <c r="E32" s="24"/>
      <c r="F32" s="43"/>
      <c r="G32" s="43"/>
      <c r="H32" s="49"/>
      <c r="I32" s="50"/>
    </row>
    <row r="33" spans="1:9" s="30" customFormat="1" ht="21" customHeight="1">
      <c r="A33" s="77" t="s">
        <v>65</v>
      </c>
      <c r="B33" s="78" t="s">
        <v>66</v>
      </c>
      <c r="C33" s="78" t="s">
        <v>67</v>
      </c>
      <c r="D33" s="79" t="s">
        <v>66</v>
      </c>
      <c r="E33" s="27" t="s">
        <v>66</v>
      </c>
      <c r="F33" s="46">
        <v>445355</v>
      </c>
      <c r="G33" s="46">
        <v>444756</v>
      </c>
      <c r="H33" s="51">
        <f>G33-F33</f>
        <v>-599</v>
      </c>
      <c r="I33" s="48">
        <f>IF(F33=0,0,ABS(ROUND(H33/F33*100,2)))</f>
        <v>0.13</v>
      </c>
    </row>
    <row r="34" spans="1:9" s="30" customFormat="1" ht="27" customHeight="1">
      <c r="A34" s="80" t="s">
        <v>68</v>
      </c>
      <c r="B34" s="81"/>
      <c r="C34" s="82" t="s">
        <v>69</v>
      </c>
      <c r="D34" s="83"/>
      <c r="E34" s="27"/>
      <c r="F34" s="43"/>
      <c r="G34" s="43"/>
      <c r="H34" s="49"/>
      <c r="I34" s="50"/>
    </row>
    <row r="35" spans="1:9" s="30" customFormat="1" ht="21.75" customHeight="1">
      <c r="A35" s="77" t="s">
        <v>70</v>
      </c>
      <c r="B35" s="78" t="s">
        <v>193</v>
      </c>
      <c r="C35" s="78" t="s">
        <v>71</v>
      </c>
      <c r="D35" s="79" t="s">
        <v>193</v>
      </c>
      <c r="E35" s="25" t="s">
        <v>193</v>
      </c>
      <c r="F35" s="46">
        <v>2690355</v>
      </c>
      <c r="G35" s="46">
        <v>2892976</v>
      </c>
      <c r="H35" s="51">
        <f>G35-F35</f>
        <v>202621</v>
      </c>
      <c r="I35" s="48">
        <f>IF(F35=0,0,ABS(ROUND(H35/F35*100,2)))</f>
        <v>7.53</v>
      </c>
    </row>
    <row r="36" spans="1:9" s="30" customFormat="1" ht="21.75" customHeight="1" thickBot="1">
      <c r="A36" s="87" t="s">
        <v>72</v>
      </c>
      <c r="B36" s="88" t="s">
        <v>194</v>
      </c>
      <c r="C36" s="88" t="s">
        <v>73</v>
      </c>
      <c r="D36" s="89" t="s">
        <v>194</v>
      </c>
      <c r="E36" s="28" t="s">
        <v>194</v>
      </c>
      <c r="F36" s="58">
        <v>964901</v>
      </c>
      <c r="G36" s="58">
        <v>975644</v>
      </c>
      <c r="H36" s="59">
        <f>G36-F36</f>
        <v>10743</v>
      </c>
      <c r="I36" s="60">
        <f>IF(F36=0,0,ABS(ROUND(H36/F36*100,2)))</f>
        <v>1.11</v>
      </c>
    </row>
    <row r="37" spans="1:9" s="30" customFormat="1" ht="22.5" customHeight="1">
      <c r="A37" s="80" t="s">
        <v>74</v>
      </c>
      <c r="B37" s="81"/>
      <c r="C37" s="82" t="s">
        <v>75</v>
      </c>
      <c r="D37" s="83"/>
      <c r="E37" s="24"/>
      <c r="F37" s="43"/>
      <c r="G37" s="43"/>
      <c r="H37" s="49"/>
      <c r="I37" s="50"/>
    </row>
    <row r="38" spans="1:9" s="30" customFormat="1" ht="22.5" customHeight="1">
      <c r="A38" s="77" t="s">
        <v>70</v>
      </c>
      <c r="B38" s="78" t="s">
        <v>193</v>
      </c>
      <c r="C38" s="78" t="s">
        <v>71</v>
      </c>
      <c r="D38" s="79" t="s">
        <v>193</v>
      </c>
      <c r="E38" s="25" t="s">
        <v>193</v>
      </c>
      <c r="F38" s="46">
        <v>1147708</v>
      </c>
      <c r="G38" s="46">
        <v>1169895</v>
      </c>
      <c r="H38" s="51">
        <f>G38-F38</f>
        <v>22187</v>
      </c>
      <c r="I38" s="48">
        <f>IF(F38=0,0,ABS(ROUND(H38/F38*100,2)))</f>
        <v>1.93</v>
      </c>
    </row>
    <row r="39" spans="1:9" s="30" customFormat="1" ht="22.5" customHeight="1">
      <c r="A39" s="77" t="s">
        <v>72</v>
      </c>
      <c r="B39" s="78" t="s">
        <v>194</v>
      </c>
      <c r="C39" s="78" t="s">
        <v>73</v>
      </c>
      <c r="D39" s="79" t="s">
        <v>194</v>
      </c>
      <c r="E39" s="24" t="s">
        <v>194</v>
      </c>
      <c r="F39" s="46">
        <v>346261</v>
      </c>
      <c r="G39" s="61">
        <v>328490</v>
      </c>
      <c r="H39" s="51">
        <f>G39-F39</f>
        <v>-17771</v>
      </c>
      <c r="I39" s="48">
        <f>IF(F39=0,0,ABS(ROUND(H39/F39*100,2)))</f>
        <v>5.13</v>
      </c>
    </row>
    <row r="40" spans="1:9" s="30" customFormat="1" ht="22.5" customHeight="1">
      <c r="A40" s="80" t="s">
        <v>76</v>
      </c>
      <c r="B40" s="81"/>
      <c r="C40" s="82" t="s">
        <v>75</v>
      </c>
      <c r="D40" s="83"/>
      <c r="E40" s="24"/>
      <c r="F40" s="43"/>
      <c r="G40" s="43"/>
      <c r="H40" s="51"/>
      <c r="I40" s="48"/>
    </row>
    <row r="41" spans="1:9" s="30" customFormat="1" ht="22.5" customHeight="1">
      <c r="A41" s="77" t="s">
        <v>77</v>
      </c>
      <c r="B41" s="78" t="s">
        <v>193</v>
      </c>
      <c r="C41" s="78" t="s">
        <v>71</v>
      </c>
      <c r="D41" s="79" t="s">
        <v>193</v>
      </c>
      <c r="E41" s="25" t="s">
        <v>193</v>
      </c>
      <c r="F41" s="46">
        <v>5929423</v>
      </c>
      <c r="G41" s="46">
        <v>5578227</v>
      </c>
      <c r="H41" s="51">
        <f>G41-F41</f>
        <v>-351196</v>
      </c>
      <c r="I41" s="48">
        <f>IF(F41=0,0,ABS(ROUND(H41/F41*100,2)))</f>
        <v>5.92</v>
      </c>
    </row>
    <row r="42" spans="1:9" s="30" customFormat="1" ht="22.5" customHeight="1">
      <c r="A42" s="80" t="s">
        <v>78</v>
      </c>
      <c r="B42" s="81"/>
      <c r="C42" s="82" t="s">
        <v>79</v>
      </c>
      <c r="D42" s="83"/>
      <c r="E42" s="24"/>
      <c r="F42" s="43"/>
      <c r="G42" s="43"/>
      <c r="H42" s="51"/>
      <c r="I42" s="48"/>
    </row>
    <row r="43" spans="1:9" s="30" customFormat="1" ht="22.5" customHeight="1">
      <c r="A43" s="77" t="s">
        <v>80</v>
      </c>
      <c r="B43" s="78" t="s">
        <v>193</v>
      </c>
      <c r="C43" s="78" t="s">
        <v>81</v>
      </c>
      <c r="D43" s="79" t="s">
        <v>193</v>
      </c>
      <c r="E43" s="27" t="s">
        <v>82</v>
      </c>
      <c r="F43" s="46">
        <v>19185</v>
      </c>
      <c r="G43" s="46">
        <v>19285</v>
      </c>
      <c r="H43" s="51">
        <f>G43-F43</f>
        <v>100</v>
      </c>
      <c r="I43" s="48">
        <f>IF(F43=0,0,ABS(ROUND(H43/F43*100,2)))</f>
        <v>0.52</v>
      </c>
    </row>
    <row r="44" spans="1:9" s="30" customFormat="1" ht="22.5" customHeight="1">
      <c r="A44" s="80" t="s">
        <v>83</v>
      </c>
      <c r="B44" s="81"/>
      <c r="C44" s="82" t="s">
        <v>84</v>
      </c>
      <c r="D44" s="83"/>
      <c r="E44" s="24"/>
      <c r="F44" s="43"/>
      <c r="G44" s="43"/>
      <c r="H44" s="49"/>
      <c r="I44" s="50"/>
    </row>
    <row r="45" spans="1:9" s="30" customFormat="1" ht="22.5" customHeight="1">
      <c r="A45" s="77" t="s">
        <v>85</v>
      </c>
      <c r="B45" s="78" t="s">
        <v>196</v>
      </c>
      <c r="C45" s="78" t="s">
        <v>86</v>
      </c>
      <c r="D45" s="79" t="s">
        <v>196</v>
      </c>
      <c r="E45" s="24" t="s">
        <v>196</v>
      </c>
      <c r="F45" s="46">
        <v>317295984</v>
      </c>
      <c r="G45" s="46">
        <v>265311743</v>
      </c>
      <c r="H45" s="51">
        <f>G45-F45</f>
        <v>-51984241</v>
      </c>
      <c r="I45" s="48">
        <f>IF(F45=0,0,ABS(ROUND(H45/F45*100,2)))</f>
        <v>16.38</v>
      </c>
    </row>
    <row r="46" spans="1:9" s="30" customFormat="1" ht="22.5" customHeight="1">
      <c r="A46" s="77" t="s">
        <v>87</v>
      </c>
      <c r="B46" s="78" t="s">
        <v>196</v>
      </c>
      <c r="C46" s="78" t="s">
        <v>88</v>
      </c>
      <c r="D46" s="79" t="s">
        <v>196</v>
      </c>
      <c r="E46" s="24" t="s">
        <v>196</v>
      </c>
      <c r="F46" s="46">
        <v>297254684</v>
      </c>
      <c r="G46" s="46">
        <v>322902660</v>
      </c>
      <c r="H46" s="51">
        <f>G46-F46</f>
        <v>25647976</v>
      </c>
      <c r="I46" s="48">
        <f>IF(F46=0,0,ABS(ROUND(H46/F46*100,2)))</f>
        <v>8.63</v>
      </c>
    </row>
    <row r="47" spans="1:9" s="30" customFormat="1" ht="22.5" customHeight="1">
      <c r="A47" s="77" t="s">
        <v>89</v>
      </c>
      <c r="B47" s="78" t="s">
        <v>196</v>
      </c>
      <c r="C47" s="78" t="s">
        <v>90</v>
      </c>
      <c r="D47" s="79" t="s">
        <v>196</v>
      </c>
      <c r="E47" s="24" t="s">
        <v>196</v>
      </c>
      <c r="F47" s="46">
        <v>131266143</v>
      </c>
      <c r="G47" s="46">
        <v>171163992</v>
      </c>
      <c r="H47" s="51">
        <f>G47-F47</f>
        <v>39897849</v>
      </c>
      <c r="I47" s="48">
        <f>IF(F47=0,0,ABS(ROUND(H47/F47*100,2)))</f>
        <v>30.39</v>
      </c>
    </row>
    <row r="48" spans="1:9" s="30" customFormat="1" ht="22.5" customHeight="1">
      <c r="A48" s="77" t="s">
        <v>91</v>
      </c>
      <c r="B48" s="78" t="s">
        <v>196</v>
      </c>
      <c r="C48" s="78" t="s">
        <v>92</v>
      </c>
      <c r="D48" s="79" t="s">
        <v>196</v>
      </c>
      <c r="E48" s="24" t="s">
        <v>196</v>
      </c>
      <c r="F48" s="46">
        <v>323381076</v>
      </c>
      <c r="G48" s="46">
        <v>332471968</v>
      </c>
      <c r="H48" s="51">
        <f>G48-F48</f>
        <v>9090892</v>
      </c>
      <c r="I48" s="48">
        <f>IF(F48=0,0,ABS(ROUND(H48/F48*100,2)))</f>
        <v>2.81</v>
      </c>
    </row>
    <row r="49" spans="1:9" s="30" customFormat="1" ht="22.5" customHeight="1">
      <c r="A49" s="80" t="s">
        <v>93</v>
      </c>
      <c r="B49" s="81"/>
      <c r="C49" s="82" t="s">
        <v>94</v>
      </c>
      <c r="D49" s="83"/>
      <c r="E49" s="24"/>
      <c r="F49" s="43"/>
      <c r="G49" s="43"/>
      <c r="H49" s="49"/>
      <c r="I49" s="50"/>
    </row>
    <row r="50" spans="1:9" s="30" customFormat="1" ht="22.5" customHeight="1">
      <c r="A50" s="77" t="s">
        <v>95</v>
      </c>
      <c r="B50" s="78"/>
      <c r="C50" s="78"/>
      <c r="D50" s="79"/>
      <c r="E50" s="24" t="s">
        <v>96</v>
      </c>
      <c r="F50" s="46">
        <v>5139100</v>
      </c>
      <c r="G50" s="46">
        <v>5138690</v>
      </c>
      <c r="H50" s="51">
        <f>G50-F50</f>
        <v>-410</v>
      </c>
      <c r="I50" s="48">
        <f>IF(F50=0,0,ABS(ROUND(H50/F50*100,2)))</f>
        <v>0.01</v>
      </c>
    </row>
    <row r="51" spans="1:9" s="30" customFormat="1" ht="22.5" customHeight="1">
      <c r="A51" s="77" t="s">
        <v>97</v>
      </c>
      <c r="B51" s="78" t="s">
        <v>61</v>
      </c>
      <c r="C51" s="78" t="s">
        <v>98</v>
      </c>
      <c r="D51" s="79" t="s">
        <v>61</v>
      </c>
      <c r="E51" s="24" t="s">
        <v>99</v>
      </c>
      <c r="F51" s="46">
        <v>3540966</v>
      </c>
      <c r="G51" s="46">
        <v>3352989</v>
      </c>
      <c r="H51" s="51">
        <f>G51-F51</f>
        <v>-187977</v>
      </c>
      <c r="I51" s="48">
        <f>IF(F51=0,0,ABS(ROUND(H51/F51*100,2)))</f>
        <v>5.31</v>
      </c>
    </row>
    <row r="52" spans="1:9" s="30" customFormat="1" ht="22.5" customHeight="1">
      <c r="A52" s="77" t="s">
        <v>100</v>
      </c>
      <c r="B52" s="78" t="s">
        <v>101</v>
      </c>
      <c r="C52" s="78" t="s">
        <v>102</v>
      </c>
      <c r="D52" s="79" t="s">
        <v>101</v>
      </c>
      <c r="E52" s="27" t="s">
        <v>101</v>
      </c>
      <c r="F52" s="46">
        <v>93316265</v>
      </c>
      <c r="G52" s="46">
        <v>86253631</v>
      </c>
      <c r="H52" s="51">
        <f>G52-F52</f>
        <v>-7062634</v>
      </c>
      <c r="I52" s="48">
        <f>IF(F52=0,0,ABS(ROUND(H52/F52*100,2)))</f>
        <v>7.57</v>
      </c>
    </row>
    <row r="53" spans="1:9" s="30" customFormat="1" ht="22.5" customHeight="1">
      <c r="A53" s="77" t="s">
        <v>103</v>
      </c>
      <c r="B53" s="78" t="s">
        <v>101</v>
      </c>
      <c r="C53" s="78" t="s">
        <v>102</v>
      </c>
      <c r="D53" s="79" t="s">
        <v>101</v>
      </c>
      <c r="E53" s="24" t="s">
        <v>13</v>
      </c>
      <c r="F53" s="46">
        <v>500000</v>
      </c>
      <c r="G53" s="46">
        <v>499715</v>
      </c>
      <c r="H53" s="51">
        <f>G53-F53</f>
        <v>-285</v>
      </c>
      <c r="I53" s="48">
        <f>IF(F53=0,0,ABS(ROUND(H53/F53*100,2)))</f>
        <v>0.06</v>
      </c>
    </row>
    <row r="54" spans="1:9" s="30" customFormat="1" ht="22.5" customHeight="1">
      <c r="A54" s="80" t="s">
        <v>104</v>
      </c>
      <c r="B54" s="81"/>
      <c r="C54" s="82" t="s">
        <v>105</v>
      </c>
      <c r="D54" s="83"/>
      <c r="E54" s="24"/>
      <c r="F54" s="43"/>
      <c r="G54" s="43"/>
      <c r="H54" s="49"/>
      <c r="I54" s="50"/>
    </row>
    <row r="55" spans="1:9" s="30" customFormat="1" ht="22.5" customHeight="1">
      <c r="A55" s="77" t="s">
        <v>106</v>
      </c>
      <c r="B55" s="78" t="s">
        <v>107</v>
      </c>
      <c r="C55" s="78" t="s">
        <v>108</v>
      </c>
      <c r="D55" s="79" t="s">
        <v>107</v>
      </c>
      <c r="E55" s="24" t="s">
        <v>109</v>
      </c>
      <c r="F55" s="46">
        <v>499416</v>
      </c>
      <c r="G55" s="46">
        <v>613493</v>
      </c>
      <c r="H55" s="51">
        <f>G55-F55</f>
        <v>114077</v>
      </c>
      <c r="I55" s="48">
        <f>IF(F55=0,0,ABS(ROUND(H55/F55*100,2)))</f>
        <v>22.84</v>
      </c>
    </row>
    <row r="56" spans="1:9" s="30" customFormat="1" ht="22.5" customHeight="1">
      <c r="A56" s="77" t="s">
        <v>110</v>
      </c>
      <c r="B56" s="78" t="s">
        <v>101</v>
      </c>
      <c r="C56" s="78" t="s">
        <v>111</v>
      </c>
      <c r="D56" s="79" t="s">
        <v>101</v>
      </c>
      <c r="E56" s="29" t="s">
        <v>112</v>
      </c>
      <c r="F56" s="46">
        <v>1644888</v>
      </c>
      <c r="G56" s="46">
        <v>1769851</v>
      </c>
      <c r="H56" s="51">
        <f>G56-F56</f>
        <v>124963</v>
      </c>
      <c r="I56" s="48">
        <f>IF(F56=0,0,ABS(ROUND(H56/F56*100,2)))</f>
        <v>7.6</v>
      </c>
    </row>
    <row r="57" spans="1:9" s="52" customFormat="1" ht="22.5" customHeight="1">
      <c r="A57" s="77" t="s">
        <v>113</v>
      </c>
      <c r="B57" s="78" t="s">
        <v>114</v>
      </c>
      <c r="C57" s="78" t="s">
        <v>115</v>
      </c>
      <c r="D57" s="79" t="s">
        <v>114</v>
      </c>
      <c r="E57" s="24" t="s">
        <v>114</v>
      </c>
      <c r="F57" s="46">
        <v>110123</v>
      </c>
      <c r="G57" s="46">
        <v>110123</v>
      </c>
      <c r="H57" s="51">
        <f>G57-F57</f>
        <v>0</v>
      </c>
      <c r="I57" s="48">
        <f>IF(F57=0,0,ABS(ROUND(H57/F57*100,2)))</f>
        <v>0</v>
      </c>
    </row>
    <row r="58" spans="1:9" s="30" customFormat="1" ht="22.5" customHeight="1">
      <c r="A58" s="77" t="s">
        <v>116</v>
      </c>
      <c r="B58" s="78" t="s">
        <v>41</v>
      </c>
      <c r="C58" s="78" t="s">
        <v>117</v>
      </c>
      <c r="D58" s="79" t="s">
        <v>41</v>
      </c>
      <c r="E58" s="24" t="s">
        <v>41</v>
      </c>
      <c r="F58" s="46">
        <v>865050</v>
      </c>
      <c r="G58" s="46">
        <v>1285948</v>
      </c>
      <c r="H58" s="51">
        <f>G58-F58</f>
        <v>420898</v>
      </c>
      <c r="I58" s="48">
        <f>IF(F58=0,0,ABS(ROUND(H58/F58*100,2)))</f>
        <v>48.66</v>
      </c>
    </row>
    <row r="59" spans="1:9" s="30" customFormat="1" ht="22.5" customHeight="1">
      <c r="A59" s="77" t="s">
        <v>118</v>
      </c>
      <c r="B59" s="78" t="s">
        <v>41</v>
      </c>
      <c r="C59" s="78" t="s">
        <v>117</v>
      </c>
      <c r="D59" s="79" t="s">
        <v>41</v>
      </c>
      <c r="E59" s="24" t="s">
        <v>13</v>
      </c>
      <c r="F59" s="46">
        <v>2800</v>
      </c>
      <c r="G59" s="46">
        <v>650</v>
      </c>
      <c r="H59" s="51">
        <f>G59-F59</f>
        <v>-2150</v>
      </c>
      <c r="I59" s="48">
        <f>IF(F59=0,0,ABS(ROUND(H59/F59*100,2)))</f>
        <v>76.79</v>
      </c>
    </row>
    <row r="60" spans="1:9" s="30" customFormat="1" ht="22.5" customHeight="1">
      <c r="A60" s="80" t="s">
        <v>119</v>
      </c>
      <c r="B60" s="81"/>
      <c r="C60" s="82" t="s">
        <v>120</v>
      </c>
      <c r="D60" s="83"/>
      <c r="E60" s="24"/>
      <c r="F60" s="43"/>
      <c r="G60" s="43"/>
      <c r="H60" s="49"/>
      <c r="I60" s="50"/>
    </row>
    <row r="61" spans="1:9" s="30" customFormat="1" ht="22.5" customHeight="1">
      <c r="A61" s="77" t="s">
        <v>121</v>
      </c>
      <c r="B61" s="78" t="s">
        <v>122</v>
      </c>
      <c r="C61" s="78" t="s">
        <v>123</v>
      </c>
      <c r="D61" s="79" t="s">
        <v>122</v>
      </c>
      <c r="E61" s="27" t="s">
        <v>122</v>
      </c>
      <c r="F61" s="46">
        <v>41525506</v>
      </c>
      <c r="G61" s="46">
        <v>37142388</v>
      </c>
      <c r="H61" s="51">
        <f aca="true" t="shared" si="2" ref="H61:H66">G61-F61</f>
        <v>-4383118</v>
      </c>
      <c r="I61" s="48">
        <f aca="true" t="shared" si="3" ref="I61:I66">IF(F61=0,0,ABS(ROUND(H61/F61*100,2)))</f>
        <v>10.56</v>
      </c>
    </row>
    <row r="62" spans="1:9" s="52" customFormat="1" ht="22.5" customHeight="1">
      <c r="A62" s="77" t="s">
        <v>124</v>
      </c>
      <c r="B62" s="78" t="s">
        <v>125</v>
      </c>
      <c r="C62" s="78" t="s">
        <v>126</v>
      </c>
      <c r="D62" s="79" t="s">
        <v>125</v>
      </c>
      <c r="E62" s="31" t="s">
        <v>127</v>
      </c>
      <c r="F62" s="46">
        <v>14220000</v>
      </c>
      <c r="G62" s="46">
        <v>14168903</v>
      </c>
      <c r="H62" s="53">
        <f t="shared" si="2"/>
        <v>-51097</v>
      </c>
      <c r="I62" s="54">
        <f t="shared" si="3"/>
        <v>0.36</v>
      </c>
    </row>
    <row r="63" spans="1:9" s="52" customFormat="1" ht="22.5" customHeight="1">
      <c r="A63" s="77" t="s">
        <v>128</v>
      </c>
      <c r="B63" s="78" t="s">
        <v>129</v>
      </c>
      <c r="C63" s="78" t="s">
        <v>130</v>
      </c>
      <c r="D63" s="79" t="s">
        <v>129</v>
      </c>
      <c r="E63" s="25" t="s">
        <v>129</v>
      </c>
      <c r="F63" s="46">
        <v>565974000</v>
      </c>
      <c r="G63" s="46">
        <v>551022576</v>
      </c>
      <c r="H63" s="51">
        <f t="shared" si="2"/>
        <v>-14951424</v>
      </c>
      <c r="I63" s="48">
        <f t="shared" si="3"/>
        <v>2.64</v>
      </c>
    </row>
    <row r="64" spans="1:9" s="30" customFormat="1" ht="22.5" customHeight="1">
      <c r="A64" s="90" t="s">
        <v>131</v>
      </c>
      <c r="B64" s="78" t="s">
        <v>13</v>
      </c>
      <c r="C64" s="78" t="s">
        <v>132</v>
      </c>
      <c r="D64" s="79" t="s">
        <v>13</v>
      </c>
      <c r="E64" s="24" t="s">
        <v>133</v>
      </c>
      <c r="F64" s="46">
        <v>65</v>
      </c>
      <c r="G64" s="46">
        <v>150</v>
      </c>
      <c r="H64" s="51">
        <f t="shared" si="2"/>
        <v>85</v>
      </c>
      <c r="I64" s="48">
        <f t="shared" si="3"/>
        <v>130.77</v>
      </c>
    </row>
    <row r="65" spans="1:9" s="30" customFormat="1" ht="34.5" customHeight="1">
      <c r="A65" s="77" t="s">
        <v>134</v>
      </c>
      <c r="B65" s="78" t="s">
        <v>13</v>
      </c>
      <c r="C65" s="78" t="s">
        <v>135</v>
      </c>
      <c r="D65" s="79" t="s">
        <v>13</v>
      </c>
      <c r="E65" s="24" t="s">
        <v>13</v>
      </c>
      <c r="F65" s="46">
        <v>4268266</v>
      </c>
      <c r="G65" s="46">
        <v>2823900</v>
      </c>
      <c r="H65" s="51">
        <f t="shared" si="2"/>
        <v>-1444366</v>
      </c>
      <c r="I65" s="48">
        <f t="shared" si="3"/>
        <v>33.84</v>
      </c>
    </row>
    <row r="66" spans="1:9" s="30" customFormat="1" ht="34.5" customHeight="1" thickBot="1">
      <c r="A66" s="87" t="s">
        <v>136</v>
      </c>
      <c r="B66" s="88" t="s">
        <v>21</v>
      </c>
      <c r="C66" s="88" t="s">
        <v>137</v>
      </c>
      <c r="D66" s="89" t="s">
        <v>21</v>
      </c>
      <c r="E66" s="28" t="s">
        <v>13</v>
      </c>
      <c r="F66" s="58">
        <v>1252000</v>
      </c>
      <c r="G66" s="58">
        <v>1252000</v>
      </c>
      <c r="H66" s="59">
        <f t="shared" si="2"/>
        <v>0</v>
      </c>
      <c r="I66" s="60">
        <f t="shared" si="3"/>
        <v>0</v>
      </c>
    </row>
    <row r="67" spans="1:9" s="30" customFormat="1" ht="24" customHeight="1">
      <c r="A67" s="80" t="s">
        <v>138</v>
      </c>
      <c r="B67" s="81"/>
      <c r="C67" s="82" t="s">
        <v>139</v>
      </c>
      <c r="D67" s="83"/>
      <c r="E67" s="24"/>
      <c r="F67" s="43"/>
      <c r="G67" s="43"/>
      <c r="H67" s="49"/>
      <c r="I67" s="50"/>
    </row>
    <row r="68" spans="1:9" s="30" customFormat="1" ht="21.75" customHeight="1">
      <c r="A68" s="77" t="s">
        <v>140</v>
      </c>
      <c r="B68" s="78" t="s">
        <v>13</v>
      </c>
      <c r="C68" s="78" t="s">
        <v>141</v>
      </c>
      <c r="D68" s="79" t="s">
        <v>13</v>
      </c>
      <c r="E68" s="24" t="s">
        <v>13</v>
      </c>
      <c r="F68" s="46">
        <v>115948</v>
      </c>
      <c r="G68" s="46">
        <v>77312</v>
      </c>
      <c r="H68" s="51">
        <f>G68-F68</f>
        <v>-38636</v>
      </c>
      <c r="I68" s="48">
        <f>IF(F68=0,0,ABS(ROUND(H68/F68*100,2)))</f>
        <v>33.32</v>
      </c>
    </row>
    <row r="69" spans="1:9" s="30" customFormat="1" ht="21.75" customHeight="1">
      <c r="A69" s="77" t="s">
        <v>142</v>
      </c>
      <c r="B69" s="78" t="s">
        <v>13</v>
      </c>
      <c r="C69" s="78" t="s">
        <v>143</v>
      </c>
      <c r="D69" s="79" t="s">
        <v>13</v>
      </c>
      <c r="E69" s="24" t="s">
        <v>13</v>
      </c>
      <c r="F69" s="46">
        <v>153649</v>
      </c>
      <c r="G69" s="46">
        <v>107962</v>
      </c>
      <c r="H69" s="51">
        <f>G69-F69</f>
        <v>-45687</v>
      </c>
      <c r="I69" s="48">
        <f>IF(F69=0,0,ABS(ROUND(H69/F69*100,2)))</f>
        <v>29.73</v>
      </c>
    </row>
    <row r="70" spans="1:9" s="30" customFormat="1" ht="21.75" customHeight="1">
      <c r="A70" s="77" t="s">
        <v>144</v>
      </c>
      <c r="B70" s="78" t="s">
        <v>13</v>
      </c>
      <c r="C70" s="78" t="s">
        <v>145</v>
      </c>
      <c r="D70" s="79" t="s">
        <v>13</v>
      </c>
      <c r="E70" s="24" t="s">
        <v>13</v>
      </c>
      <c r="F70" s="46">
        <v>2309253</v>
      </c>
      <c r="G70" s="46">
        <v>2692494</v>
      </c>
      <c r="H70" s="51">
        <f>G70-F70</f>
        <v>383241</v>
      </c>
      <c r="I70" s="48">
        <f>IF(F70=0,0,ABS(ROUND(H70/F70*100,2)))</f>
        <v>16.6</v>
      </c>
    </row>
    <row r="71" spans="1:9" s="30" customFormat="1" ht="24" customHeight="1">
      <c r="A71" s="80" t="s">
        <v>146</v>
      </c>
      <c r="B71" s="81"/>
      <c r="C71" s="82" t="s">
        <v>147</v>
      </c>
      <c r="D71" s="83"/>
      <c r="E71" s="24"/>
      <c r="F71" s="43"/>
      <c r="G71" s="43"/>
      <c r="H71" s="49"/>
      <c r="I71" s="50"/>
    </row>
    <row r="72" spans="1:9" s="30" customFormat="1" ht="21.75" customHeight="1">
      <c r="A72" s="90" t="s">
        <v>148</v>
      </c>
      <c r="B72" s="78" t="s">
        <v>193</v>
      </c>
      <c r="C72" s="78" t="s">
        <v>29</v>
      </c>
      <c r="D72" s="79" t="s">
        <v>193</v>
      </c>
      <c r="E72" s="25" t="s">
        <v>193</v>
      </c>
      <c r="F72" s="46">
        <v>7581281</v>
      </c>
      <c r="G72" s="46">
        <v>7137633</v>
      </c>
      <c r="H72" s="51">
        <f>G72-F72</f>
        <v>-443648</v>
      </c>
      <c r="I72" s="48">
        <f>IF(F72=0,0,ABS(ROUND(H72/F72*100,2)))</f>
        <v>5.85</v>
      </c>
    </row>
    <row r="73" spans="1:9" s="30" customFormat="1" ht="21.75" customHeight="1">
      <c r="A73" s="77" t="s">
        <v>72</v>
      </c>
      <c r="B73" s="78" t="s">
        <v>194</v>
      </c>
      <c r="C73" s="78" t="s">
        <v>73</v>
      </c>
      <c r="D73" s="79" t="s">
        <v>194</v>
      </c>
      <c r="E73" s="25" t="s">
        <v>194</v>
      </c>
      <c r="F73" s="46">
        <v>3815425</v>
      </c>
      <c r="G73" s="46">
        <v>3661578</v>
      </c>
      <c r="H73" s="51">
        <f>G73-F73</f>
        <v>-153847</v>
      </c>
      <c r="I73" s="48">
        <f>IF(F73=0,0,ABS(ROUND(H73/F73*100,2)))</f>
        <v>4.03</v>
      </c>
    </row>
    <row r="74" spans="1:9" s="30" customFormat="1" ht="24" customHeight="1">
      <c r="A74" s="80" t="s">
        <v>149</v>
      </c>
      <c r="B74" s="81"/>
      <c r="C74" s="82" t="s">
        <v>150</v>
      </c>
      <c r="D74" s="83"/>
      <c r="E74" s="24"/>
      <c r="F74" s="43"/>
      <c r="G74" s="43"/>
      <c r="H74" s="49"/>
      <c r="I74" s="50"/>
    </row>
    <row r="75" spans="1:9" s="30" customFormat="1" ht="21.75" customHeight="1">
      <c r="A75" s="77" t="s">
        <v>151</v>
      </c>
      <c r="B75" s="78" t="s">
        <v>101</v>
      </c>
      <c r="C75" s="78" t="s">
        <v>152</v>
      </c>
      <c r="D75" s="79" t="s">
        <v>101</v>
      </c>
      <c r="E75" s="27" t="s">
        <v>101</v>
      </c>
      <c r="F75" s="46">
        <v>79679500</v>
      </c>
      <c r="G75" s="46">
        <v>79304727</v>
      </c>
      <c r="H75" s="51">
        <f>G75-F75</f>
        <v>-374773</v>
      </c>
      <c r="I75" s="48">
        <f>IF(F75=0,0,ABS(ROUND(H75/F75*100,2)))</f>
        <v>0.47</v>
      </c>
    </row>
    <row r="76" spans="1:9" s="30" customFormat="1" ht="21.75" customHeight="1">
      <c r="A76" s="77" t="s">
        <v>153</v>
      </c>
      <c r="B76" s="78" t="s">
        <v>96</v>
      </c>
      <c r="C76" s="78" t="s">
        <v>154</v>
      </c>
      <c r="D76" s="79" t="s">
        <v>96</v>
      </c>
      <c r="E76" s="27" t="s">
        <v>96</v>
      </c>
      <c r="F76" s="46">
        <v>13861069</v>
      </c>
      <c r="G76" s="46">
        <v>12411717</v>
      </c>
      <c r="H76" s="51">
        <f>G76-F76</f>
        <v>-1449352</v>
      </c>
      <c r="I76" s="48">
        <f>IF(F76=0,0,ABS(ROUND(H76/F76*100,2)))</f>
        <v>10.46</v>
      </c>
    </row>
    <row r="77" spans="1:9" s="30" customFormat="1" ht="24" customHeight="1">
      <c r="A77" s="80" t="s">
        <v>155</v>
      </c>
      <c r="B77" s="81"/>
      <c r="C77" s="82" t="s">
        <v>156</v>
      </c>
      <c r="D77" s="83"/>
      <c r="E77" s="24"/>
      <c r="F77" s="43"/>
      <c r="G77" s="43"/>
      <c r="H77" s="49"/>
      <c r="I77" s="50"/>
    </row>
    <row r="78" spans="1:9" s="30" customFormat="1" ht="21.75" customHeight="1">
      <c r="A78" s="77" t="s">
        <v>157</v>
      </c>
      <c r="B78" s="78" t="s">
        <v>13</v>
      </c>
      <c r="C78" s="78" t="s">
        <v>158</v>
      </c>
      <c r="D78" s="79" t="s">
        <v>13</v>
      </c>
      <c r="E78" s="24" t="s">
        <v>13</v>
      </c>
      <c r="F78" s="46">
        <v>135838</v>
      </c>
      <c r="G78" s="46">
        <v>125702</v>
      </c>
      <c r="H78" s="51">
        <f>G78-F78</f>
        <v>-10136</v>
      </c>
      <c r="I78" s="48">
        <f>IF(F78=0,0,ABS(ROUND(H78/F78*100,2)))</f>
        <v>7.46</v>
      </c>
    </row>
    <row r="79" spans="1:9" s="30" customFormat="1" ht="24" customHeight="1">
      <c r="A79" s="80" t="s">
        <v>159</v>
      </c>
      <c r="B79" s="81"/>
      <c r="C79" s="82" t="s">
        <v>160</v>
      </c>
      <c r="D79" s="83"/>
      <c r="E79" s="24"/>
      <c r="F79" s="43"/>
      <c r="G79" s="43"/>
      <c r="H79" s="49"/>
      <c r="I79" s="50"/>
    </row>
    <row r="80" spans="1:9" s="30" customFormat="1" ht="21" customHeight="1">
      <c r="A80" s="77" t="s">
        <v>70</v>
      </c>
      <c r="B80" s="78" t="s">
        <v>41</v>
      </c>
      <c r="C80" s="78" t="s">
        <v>71</v>
      </c>
      <c r="D80" s="79" t="s">
        <v>41</v>
      </c>
      <c r="E80" s="24" t="s">
        <v>41</v>
      </c>
      <c r="F80" s="46">
        <v>8009847</v>
      </c>
      <c r="G80" s="46">
        <v>7393999</v>
      </c>
      <c r="H80" s="51">
        <f>G80-F80</f>
        <v>-615848</v>
      </c>
      <c r="I80" s="48">
        <f>IF(F80=0,0,ABS(ROUND(H80/F80*100,2)))</f>
        <v>7.69</v>
      </c>
    </row>
    <row r="81" spans="1:9" s="30" customFormat="1" ht="21" customHeight="1">
      <c r="A81" s="77" t="s">
        <v>72</v>
      </c>
      <c r="B81" s="78" t="s">
        <v>161</v>
      </c>
      <c r="C81" s="78" t="s">
        <v>73</v>
      </c>
      <c r="D81" s="79" t="s">
        <v>161</v>
      </c>
      <c r="E81" s="24" t="s">
        <v>161</v>
      </c>
      <c r="F81" s="46">
        <v>3275021</v>
      </c>
      <c r="G81" s="46">
        <v>3108915</v>
      </c>
      <c r="H81" s="51">
        <f>G81-F81</f>
        <v>-166106</v>
      </c>
      <c r="I81" s="48">
        <f>IF(F81=0,0,ABS(ROUND(H81/F81*100,2)))</f>
        <v>5.07</v>
      </c>
    </row>
    <row r="82" spans="1:9" s="30" customFormat="1" ht="24" customHeight="1">
      <c r="A82" s="80" t="s">
        <v>162</v>
      </c>
      <c r="B82" s="81"/>
      <c r="C82" s="82" t="s">
        <v>163</v>
      </c>
      <c r="D82" s="83"/>
      <c r="E82" s="24"/>
      <c r="F82" s="43"/>
      <c r="G82" s="43"/>
      <c r="H82" s="49"/>
      <c r="I82" s="50"/>
    </row>
    <row r="83" spans="1:9" s="30" customFormat="1" ht="24" customHeight="1">
      <c r="A83" s="77" t="s">
        <v>164</v>
      </c>
      <c r="B83" s="78" t="s">
        <v>165</v>
      </c>
      <c r="C83" s="78" t="s">
        <v>166</v>
      </c>
      <c r="D83" s="79" t="s">
        <v>165</v>
      </c>
      <c r="E83" s="24" t="s">
        <v>165</v>
      </c>
      <c r="F83" s="46">
        <v>1410000</v>
      </c>
      <c r="G83" s="46">
        <v>1563049</v>
      </c>
      <c r="H83" s="51">
        <f>G83-F83</f>
        <v>153049</v>
      </c>
      <c r="I83" s="48">
        <f>IF(F83=0,0,ABS(ROUND(H83/F83*100,2)))</f>
        <v>10.85</v>
      </c>
    </row>
    <row r="84" spans="1:9" s="30" customFormat="1" ht="24" customHeight="1">
      <c r="A84" s="77" t="s">
        <v>167</v>
      </c>
      <c r="B84" s="78" t="s">
        <v>168</v>
      </c>
      <c r="C84" s="78" t="s">
        <v>169</v>
      </c>
      <c r="D84" s="79" t="s">
        <v>168</v>
      </c>
      <c r="E84" s="24" t="s">
        <v>168</v>
      </c>
      <c r="F84" s="46">
        <v>1620000</v>
      </c>
      <c r="G84" s="46">
        <v>1665752</v>
      </c>
      <c r="H84" s="51">
        <f>G84-F84</f>
        <v>45752</v>
      </c>
      <c r="I84" s="48">
        <f>IF(F84=0,0,ABS(ROUND(H84/F84*100,2)))</f>
        <v>2.82</v>
      </c>
    </row>
    <row r="85" spans="1:9" s="30" customFormat="1" ht="24" customHeight="1">
      <c r="A85" s="80" t="s">
        <v>170</v>
      </c>
      <c r="B85" s="81"/>
      <c r="C85" s="82" t="s">
        <v>171</v>
      </c>
      <c r="D85" s="83"/>
      <c r="E85" s="24"/>
      <c r="F85" s="43"/>
      <c r="G85" s="43"/>
      <c r="H85" s="49"/>
      <c r="I85" s="50"/>
    </row>
    <row r="86" spans="1:9" s="52" customFormat="1" ht="19.5" customHeight="1">
      <c r="A86" s="77" t="s">
        <v>172</v>
      </c>
      <c r="B86" s="78" t="s">
        <v>197</v>
      </c>
      <c r="C86" s="78" t="s">
        <v>173</v>
      </c>
      <c r="D86" s="79" t="s">
        <v>197</v>
      </c>
      <c r="E86" s="24" t="s">
        <v>197</v>
      </c>
      <c r="F86" s="46">
        <v>68700</v>
      </c>
      <c r="G86" s="46">
        <v>69659</v>
      </c>
      <c r="H86" s="51">
        <f>G86-F86</f>
        <v>959</v>
      </c>
      <c r="I86" s="48">
        <f>IF(F86=0,0,ABS(ROUND(H86/F86*100,2)))</f>
        <v>1.4</v>
      </c>
    </row>
    <row r="87" spans="1:9" s="30" customFormat="1" ht="19.5" customHeight="1">
      <c r="A87" s="77" t="s">
        <v>174</v>
      </c>
      <c r="B87" s="78" t="s">
        <v>33</v>
      </c>
      <c r="C87" s="78" t="s">
        <v>175</v>
      </c>
      <c r="D87" s="79" t="s">
        <v>33</v>
      </c>
      <c r="E87" s="24" t="s">
        <v>33</v>
      </c>
      <c r="F87" s="46">
        <v>28126</v>
      </c>
      <c r="G87" s="46">
        <v>10384</v>
      </c>
      <c r="H87" s="51">
        <f>G87-F87</f>
        <v>-17742</v>
      </c>
      <c r="I87" s="48">
        <f>IF(F87=0,0,ABS(ROUND(H87/F87*100,2)))</f>
        <v>63.08</v>
      </c>
    </row>
    <row r="88" spans="1:9" s="52" customFormat="1" ht="19.5" customHeight="1">
      <c r="A88" s="77" t="s">
        <v>176</v>
      </c>
      <c r="B88" s="78" t="s">
        <v>33</v>
      </c>
      <c r="C88" s="78" t="s">
        <v>177</v>
      </c>
      <c r="D88" s="79" t="s">
        <v>33</v>
      </c>
      <c r="E88" s="24" t="s">
        <v>33</v>
      </c>
      <c r="F88" s="46">
        <v>746000</v>
      </c>
      <c r="G88" s="46">
        <v>1075758</v>
      </c>
      <c r="H88" s="53">
        <f>G88-F88</f>
        <v>329758</v>
      </c>
      <c r="I88" s="54">
        <f>IF(F88=0,0,ABS(ROUND(H88/F88*100,2)))</f>
        <v>44.2</v>
      </c>
    </row>
    <row r="89" spans="1:9" s="30" customFormat="1" ht="19.5" customHeight="1">
      <c r="A89" s="77" t="s">
        <v>178</v>
      </c>
      <c r="B89" s="78" t="s">
        <v>21</v>
      </c>
      <c r="C89" s="78" t="s">
        <v>179</v>
      </c>
      <c r="D89" s="79" t="s">
        <v>21</v>
      </c>
      <c r="E89" s="24" t="s">
        <v>13</v>
      </c>
      <c r="F89" s="46">
        <v>25000</v>
      </c>
      <c r="G89" s="46">
        <v>15155</v>
      </c>
      <c r="H89" s="51">
        <f>G89-F89</f>
        <v>-9845</v>
      </c>
      <c r="I89" s="48">
        <f>IF(F89=0,0,ABS(ROUND(H89/F89*100,2)))</f>
        <v>39.38</v>
      </c>
    </row>
    <row r="90" spans="1:9" s="30" customFormat="1" ht="24" customHeight="1">
      <c r="A90" s="80" t="s">
        <v>180</v>
      </c>
      <c r="B90" s="81"/>
      <c r="C90" s="82" t="s">
        <v>181</v>
      </c>
      <c r="D90" s="83"/>
      <c r="E90" s="24"/>
      <c r="F90" s="43"/>
      <c r="G90" s="43"/>
      <c r="H90" s="49"/>
      <c r="I90" s="50"/>
    </row>
    <row r="91" spans="1:9" s="30" customFormat="1" ht="35.25" customHeight="1">
      <c r="A91" s="77" t="s">
        <v>182</v>
      </c>
      <c r="B91" s="78" t="s">
        <v>21</v>
      </c>
      <c r="C91" s="78" t="s">
        <v>183</v>
      </c>
      <c r="D91" s="79" t="s">
        <v>21</v>
      </c>
      <c r="E91" s="24" t="s">
        <v>13</v>
      </c>
      <c r="F91" s="46">
        <v>200000</v>
      </c>
      <c r="G91" s="61">
        <v>111570</v>
      </c>
      <c r="H91" s="51">
        <f>G91-F91</f>
        <v>-88430</v>
      </c>
      <c r="I91" s="48">
        <f>IF(F91=0,0,ABS(ROUND(H91/F91*100,2)))</f>
        <v>44.22</v>
      </c>
    </row>
    <row r="92" spans="1:9" s="30" customFormat="1" ht="35.25" customHeight="1">
      <c r="A92" s="77" t="s">
        <v>184</v>
      </c>
      <c r="B92" s="78" t="s">
        <v>21</v>
      </c>
      <c r="C92" s="78" t="s">
        <v>185</v>
      </c>
      <c r="D92" s="79" t="s">
        <v>21</v>
      </c>
      <c r="E92" s="24" t="s">
        <v>13</v>
      </c>
      <c r="F92" s="46">
        <v>140000</v>
      </c>
      <c r="G92" s="46">
        <v>16010</v>
      </c>
      <c r="H92" s="51">
        <f>G92-F92</f>
        <v>-123990</v>
      </c>
      <c r="I92" s="48">
        <f>IF(F92=0,0,ABS(ROUND(H92/F92*100,2)))</f>
        <v>88.56</v>
      </c>
    </row>
    <row r="93" spans="1:9" s="30" customFormat="1" ht="35.25" customHeight="1">
      <c r="A93" s="77" t="s">
        <v>186</v>
      </c>
      <c r="B93" s="78" t="s">
        <v>21</v>
      </c>
      <c r="C93" s="78" t="s">
        <v>187</v>
      </c>
      <c r="D93" s="79" t="s">
        <v>21</v>
      </c>
      <c r="E93" s="24" t="s">
        <v>13</v>
      </c>
      <c r="F93" s="46">
        <v>10000</v>
      </c>
      <c r="G93" s="46">
        <v>2000</v>
      </c>
      <c r="H93" s="51">
        <f>G93-F93</f>
        <v>-8000</v>
      </c>
      <c r="I93" s="48">
        <f>IF(F93=0,0,ABS(ROUND(H93/F93*100,2)))</f>
        <v>80</v>
      </c>
    </row>
    <row r="94" spans="1:9" s="30" customFormat="1" ht="24" customHeight="1">
      <c r="A94" s="77" t="s">
        <v>188</v>
      </c>
      <c r="B94" s="78" t="s">
        <v>21</v>
      </c>
      <c r="C94" s="78" t="s">
        <v>189</v>
      </c>
      <c r="D94" s="79" t="s">
        <v>21</v>
      </c>
      <c r="E94" s="24" t="s">
        <v>13</v>
      </c>
      <c r="F94" s="46">
        <v>335539</v>
      </c>
      <c r="G94" s="46">
        <v>218123</v>
      </c>
      <c r="H94" s="51">
        <f>G94-F94</f>
        <v>-117416</v>
      </c>
      <c r="I94" s="48">
        <f>IF(F94=0,0,ABS(ROUND(H94/F94*100,2)))</f>
        <v>34.99</v>
      </c>
    </row>
    <row r="95" spans="1:9" s="30" customFormat="1" ht="24" customHeight="1" thickBot="1">
      <c r="A95" s="55"/>
      <c r="B95" s="56"/>
      <c r="C95" s="56"/>
      <c r="D95" s="57"/>
      <c r="E95" s="28"/>
      <c r="F95" s="62"/>
      <c r="G95" s="62"/>
      <c r="H95" s="59"/>
      <c r="I95" s="60"/>
    </row>
  </sheetData>
  <mergeCells count="95">
    <mergeCell ref="A91:D91"/>
    <mergeCell ref="A92:D92"/>
    <mergeCell ref="A93:D93"/>
    <mergeCell ref="A94:D94"/>
    <mergeCell ref="A87:D87"/>
    <mergeCell ref="A88:D88"/>
    <mergeCell ref="A89:D89"/>
    <mergeCell ref="A90:D90"/>
    <mergeCell ref="A83:D83"/>
    <mergeCell ref="A84:D84"/>
    <mergeCell ref="A85:D85"/>
    <mergeCell ref="A86:D86"/>
    <mergeCell ref="A79:D79"/>
    <mergeCell ref="A80:D80"/>
    <mergeCell ref="A81:D81"/>
    <mergeCell ref="A82:D82"/>
    <mergeCell ref="A75:D75"/>
    <mergeCell ref="A76:D76"/>
    <mergeCell ref="A77:D77"/>
    <mergeCell ref="A78:D78"/>
    <mergeCell ref="A71:D71"/>
    <mergeCell ref="A72:D72"/>
    <mergeCell ref="A73:D73"/>
    <mergeCell ref="A74:D74"/>
    <mergeCell ref="A67:D67"/>
    <mergeCell ref="A68:D68"/>
    <mergeCell ref="A69:D69"/>
    <mergeCell ref="A70:D70"/>
    <mergeCell ref="A63:D63"/>
    <mergeCell ref="A64:D64"/>
    <mergeCell ref="A65:D65"/>
    <mergeCell ref="A66:D66"/>
    <mergeCell ref="A59:D59"/>
    <mergeCell ref="A60:D60"/>
    <mergeCell ref="A61:D61"/>
    <mergeCell ref="A62:D62"/>
    <mergeCell ref="A55:D55"/>
    <mergeCell ref="A56:D56"/>
    <mergeCell ref="A57:D57"/>
    <mergeCell ref="A58:D58"/>
    <mergeCell ref="A51:D51"/>
    <mergeCell ref="A52:D52"/>
    <mergeCell ref="A53:D53"/>
    <mergeCell ref="A54:D54"/>
    <mergeCell ref="A47:D47"/>
    <mergeCell ref="A48:D48"/>
    <mergeCell ref="A49:D49"/>
    <mergeCell ref="A50:D50"/>
    <mergeCell ref="A43:D43"/>
    <mergeCell ref="A44:D44"/>
    <mergeCell ref="A45:D45"/>
    <mergeCell ref="A46:D46"/>
    <mergeCell ref="A39:D39"/>
    <mergeCell ref="A40:D40"/>
    <mergeCell ref="A41:D41"/>
    <mergeCell ref="A42:D42"/>
    <mergeCell ref="A35:D35"/>
    <mergeCell ref="A36:D36"/>
    <mergeCell ref="A37:D37"/>
    <mergeCell ref="A38:D38"/>
    <mergeCell ref="A31:D31"/>
    <mergeCell ref="A32:D32"/>
    <mergeCell ref="A33:D33"/>
    <mergeCell ref="A34:D34"/>
    <mergeCell ref="A27:D27"/>
    <mergeCell ref="A28:D28"/>
    <mergeCell ref="A29:D29"/>
    <mergeCell ref="A30:D30"/>
    <mergeCell ref="A23:D23"/>
    <mergeCell ref="A24:D24"/>
    <mergeCell ref="A25:D25"/>
    <mergeCell ref="A26:D26"/>
    <mergeCell ref="A19:D19"/>
    <mergeCell ref="A20:D20"/>
    <mergeCell ref="A21:D21"/>
    <mergeCell ref="A22:D22"/>
    <mergeCell ref="A15:D15"/>
    <mergeCell ref="A16:D16"/>
    <mergeCell ref="A17:D17"/>
    <mergeCell ref="A18:D18"/>
    <mergeCell ref="A11:D11"/>
    <mergeCell ref="A12:D12"/>
    <mergeCell ref="A13:D13"/>
    <mergeCell ref="A14:D14"/>
    <mergeCell ref="A7:D7"/>
    <mergeCell ref="A8:D8"/>
    <mergeCell ref="A9:D9"/>
    <mergeCell ref="A10:D10"/>
    <mergeCell ref="A2:I2"/>
    <mergeCell ref="A3:I3"/>
    <mergeCell ref="A4:I4"/>
    <mergeCell ref="A5:D6"/>
    <mergeCell ref="E5:E6"/>
    <mergeCell ref="F5:F6"/>
    <mergeCell ref="G5:G6"/>
  </mergeCells>
  <printOptions/>
  <pageMargins left="0.5905511811023623" right="0.5905511811023623" top="0.4724409448818898" bottom="0.984251968503937" header="0.5118110236220472" footer="0.5118110236220472"/>
  <pageSetup horizontalDpi="600" verticalDpi="600" orientation="portrait" paperSize="9" scale="88" r:id="rId1"/>
  <rowBreaks count="2" manualBreakCount="2">
    <brk id="36" max="255" man="1"/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A1"/>
  <sheetViews>
    <sheetView workbookViewId="0" topLeftCell="A2">
      <selection activeCell="H14" sqref="H14"/>
    </sheetView>
  </sheetViews>
  <sheetFormatPr defaultColWidth="8.00390625" defaultRowHeight="15.75"/>
  <cols>
    <col min="1" max="16384" width="8.00390625" style="1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7"/>
  <dimension ref="A1:A1"/>
  <sheetViews>
    <sheetView workbookViewId="0" topLeftCell="A2">
      <selection activeCell="H14" sqref="H14"/>
    </sheetView>
  </sheetViews>
  <sheetFormatPr defaultColWidth="8.00390625" defaultRowHeight="15.75"/>
  <cols>
    <col min="1" max="16384" width="8.00390625" style="1" customWidth="1"/>
  </cols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6"/>
  <dimension ref="A1:F34"/>
  <sheetViews>
    <sheetView workbookViewId="0" topLeftCell="A17">
      <selection activeCell="H14" sqref="H14"/>
    </sheetView>
  </sheetViews>
  <sheetFormatPr defaultColWidth="9.00390625" defaultRowHeight="15.75"/>
  <cols>
    <col min="1" max="1" width="18.875" style="2" customWidth="1"/>
    <col min="2" max="5" width="18.375" style="2" customWidth="1"/>
    <col min="6" max="16384" width="9.00390625" style="2" customWidth="1"/>
  </cols>
  <sheetData>
    <row r="1" spans="1:5" ht="27.75" customHeight="1">
      <c r="A1" s="91" t="s">
        <v>203</v>
      </c>
      <c r="B1" s="91"/>
      <c r="C1" s="91"/>
      <c r="D1" s="91"/>
      <c r="E1" s="91"/>
    </row>
    <row r="2" spans="1:5" ht="16.5">
      <c r="A2" s="3"/>
      <c r="E2" s="4" t="s">
        <v>198</v>
      </c>
    </row>
    <row r="3" spans="1:5" ht="23.25" customHeight="1">
      <c r="A3" s="92" t="s">
        <v>204</v>
      </c>
      <c r="B3" s="94" t="s">
        <v>205</v>
      </c>
      <c r="C3" s="95"/>
      <c r="D3" s="94" t="s">
        <v>206</v>
      </c>
      <c r="E3" s="95"/>
    </row>
    <row r="4" spans="1:5" s="7" customFormat="1" ht="21.75" customHeight="1">
      <c r="A4" s="93"/>
      <c r="B4" s="5" t="s">
        <v>199</v>
      </c>
      <c r="C4" s="5" t="s">
        <v>200</v>
      </c>
      <c r="D4" s="5" t="s">
        <v>199</v>
      </c>
      <c r="E4" s="6" t="s">
        <v>200</v>
      </c>
    </row>
    <row r="5" spans="1:6" s="7" customFormat="1" ht="22.5" customHeight="1">
      <c r="A5" s="8" t="s">
        <v>207</v>
      </c>
      <c r="B5" s="9"/>
      <c r="C5" s="9"/>
      <c r="D5" s="9"/>
      <c r="E5" s="9"/>
      <c r="F5" s="2"/>
    </row>
    <row r="6" spans="1:6" s="7" customFormat="1" ht="22.5" customHeight="1">
      <c r="A6" s="8" t="s">
        <v>208</v>
      </c>
      <c r="B6" s="9"/>
      <c r="C6" s="9"/>
      <c r="D6" s="9"/>
      <c r="E6" s="9"/>
      <c r="F6" s="2"/>
    </row>
    <row r="7" spans="1:5" ht="22.5" customHeight="1">
      <c r="A7" s="8" t="s">
        <v>209</v>
      </c>
      <c r="B7" s="9"/>
      <c r="C7" s="9"/>
      <c r="D7" s="9"/>
      <c r="E7" s="9"/>
    </row>
    <row r="8" spans="1:5" ht="22.5" customHeight="1">
      <c r="A8" s="10" t="s">
        <v>210</v>
      </c>
      <c r="B8" s="9"/>
      <c r="C8" s="9"/>
      <c r="D8" s="9"/>
      <c r="E8" s="9"/>
    </row>
    <row r="9" spans="1:5" ht="22.5" customHeight="1">
      <c r="A9" s="10" t="s">
        <v>211</v>
      </c>
      <c r="B9" s="9"/>
      <c r="C9" s="9"/>
      <c r="D9" s="9"/>
      <c r="E9" s="9"/>
    </row>
    <row r="10" spans="1:5" ht="22.5" customHeight="1">
      <c r="A10" s="10" t="s">
        <v>212</v>
      </c>
      <c r="B10" s="9"/>
      <c r="C10" s="9"/>
      <c r="D10" s="9"/>
      <c r="E10" s="9"/>
    </row>
    <row r="11" spans="1:5" ht="22.5" customHeight="1">
      <c r="A11" s="11" t="s">
        <v>213</v>
      </c>
      <c r="B11" s="9"/>
      <c r="C11" s="9"/>
      <c r="D11" s="9"/>
      <c r="E11" s="9"/>
    </row>
    <row r="12" spans="1:5" ht="22.5" customHeight="1">
      <c r="A12" s="11" t="s">
        <v>214</v>
      </c>
      <c r="B12" s="9"/>
      <c r="C12" s="9"/>
      <c r="D12" s="9"/>
      <c r="E12" s="9"/>
    </row>
    <row r="13" spans="1:5" ht="22.5" customHeight="1">
      <c r="A13" s="12" t="s">
        <v>215</v>
      </c>
      <c r="B13" s="9"/>
      <c r="C13" s="9"/>
      <c r="D13" s="9"/>
      <c r="E13" s="9"/>
    </row>
    <row r="14" spans="1:5" ht="22.5" customHeight="1">
      <c r="A14" s="13" t="s">
        <v>216</v>
      </c>
      <c r="B14" s="9"/>
      <c r="C14" s="9"/>
      <c r="D14" s="9"/>
      <c r="E14" s="9"/>
    </row>
    <row r="15" spans="1:5" ht="22.5" customHeight="1">
      <c r="A15" s="13" t="s">
        <v>217</v>
      </c>
      <c r="B15" s="9"/>
      <c r="C15" s="9"/>
      <c r="D15" s="9"/>
      <c r="E15" s="9"/>
    </row>
    <row r="16" spans="1:5" ht="22.5" customHeight="1">
      <c r="A16" s="14" t="s">
        <v>218</v>
      </c>
      <c r="B16" s="9"/>
      <c r="C16" s="9"/>
      <c r="D16" s="9"/>
      <c r="E16" s="9"/>
    </row>
    <row r="17" spans="1:5" ht="22.5" customHeight="1">
      <c r="A17" s="11" t="s">
        <v>219</v>
      </c>
      <c r="B17" s="9"/>
      <c r="C17" s="9"/>
      <c r="D17" s="9"/>
      <c r="E17" s="9"/>
    </row>
    <row r="18" spans="1:5" ht="22.5" customHeight="1">
      <c r="A18" s="13" t="s">
        <v>220</v>
      </c>
      <c r="B18" s="9"/>
      <c r="C18" s="9"/>
      <c r="D18" s="9"/>
      <c r="E18" s="9"/>
    </row>
    <row r="19" spans="1:5" ht="22.5" customHeight="1">
      <c r="A19" s="11" t="s">
        <v>221</v>
      </c>
      <c r="B19" s="9"/>
      <c r="C19" s="9"/>
      <c r="D19" s="9"/>
      <c r="E19" s="9"/>
    </row>
    <row r="20" spans="1:5" ht="22.5" customHeight="1">
      <c r="A20" s="13" t="s">
        <v>222</v>
      </c>
      <c r="B20" s="9"/>
      <c r="C20" s="9"/>
      <c r="D20" s="9"/>
      <c r="E20" s="9"/>
    </row>
    <row r="21" spans="1:5" ht="22.5" customHeight="1">
      <c r="A21" s="10" t="s">
        <v>223</v>
      </c>
      <c r="B21" s="9"/>
      <c r="C21" s="9"/>
      <c r="D21" s="9"/>
      <c r="E21" s="9"/>
    </row>
    <row r="22" spans="1:5" ht="22.5" customHeight="1">
      <c r="A22" s="8" t="s">
        <v>224</v>
      </c>
      <c r="B22" s="9"/>
      <c r="C22" s="9"/>
      <c r="D22" s="9"/>
      <c r="E22" s="9"/>
    </row>
    <row r="23" spans="1:5" ht="22.5" customHeight="1">
      <c r="A23" s="13" t="s">
        <v>225</v>
      </c>
      <c r="B23" s="9"/>
      <c r="C23" s="9"/>
      <c r="D23" s="9"/>
      <c r="E23" s="9"/>
    </row>
    <row r="24" spans="1:5" ht="22.5" customHeight="1">
      <c r="A24" s="13" t="s">
        <v>226</v>
      </c>
      <c r="B24" s="9"/>
      <c r="C24" s="9"/>
      <c r="D24" s="9">
        <v>13250</v>
      </c>
      <c r="E24" s="9">
        <v>33102</v>
      </c>
    </row>
    <row r="25" spans="1:5" ht="22.5" customHeight="1">
      <c r="A25" s="11" t="s">
        <v>227</v>
      </c>
      <c r="B25" s="9"/>
      <c r="C25" s="9"/>
      <c r="D25" s="9"/>
      <c r="E25" s="9"/>
    </row>
    <row r="26" spans="1:5" ht="22.5" customHeight="1">
      <c r="A26" s="11" t="s">
        <v>228</v>
      </c>
      <c r="B26" s="9"/>
      <c r="C26" s="9"/>
      <c r="D26" s="9"/>
      <c r="E26" s="9"/>
    </row>
    <row r="27" spans="1:5" ht="22.5" customHeight="1">
      <c r="A27" s="14" t="s">
        <v>229</v>
      </c>
      <c r="B27" s="9"/>
      <c r="C27" s="9"/>
      <c r="D27" s="9"/>
      <c r="E27" s="9"/>
    </row>
    <row r="28" spans="1:5" ht="22.5" customHeight="1">
      <c r="A28" s="10" t="s">
        <v>230</v>
      </c>
      <c r="B28" s="9"/>
      <c r="C28" s="9"/>
      <c r="D28" s="9"/>
      <c r="E28" s="9"/>
    </row>
    <row r="29" spans="1:5" ht="22.5" customHeight="1">
      <c r="A29" s="8" t="s">
        <v>231</v>
      </c>
      <c r="B29" s="9"/>
      <c r="C29" s="9"/>
      <c r="D29" s="9"/>
      <c r="E29" s="9"/>
    </row>
    <row r="30" spans="1:5" ht="22.5" customHeight="1">
      <c r="A30" s="8" t="s">
        <v>232</v>
      </c>
      <c r="B30" s="9"/>
      <c r="C30" s="9"/>
      <c r="D30" s="9"/>
      <c r="E30" s="9"/>
    </row>
    <row r="31" spans="1:5" s="17" customFormat="1" ht="22.5" customHeight="1">
      <c r="A31" s="15" t="s">
        <v>201</v>
      </c>
      <c r="B31" s="16">
        <f>SUM(B5:B30)</f>
        <v>0</v>
      </c>
      <c r="C31" s="16">
        <f>SUM(C5:C30)</f>
        <v>0</v>
      </c>
      <c r="D31" s="16">
        <f>SUM(D5:D30)</f>
        <v>13250</v>
      </c>
      <c r="E31" s="16">
        <f>SUM(E5:E30)</f>
        <v>33102</v>
      </c>
    </row>
    <row r="32" spans="1:5" ht="25.5">
      <c r="A32" s="18" t="s">
        <v>202</v>
      </c>
      <c r="B32" s="19"/>
      <c r="C32" s="19"/>
      <c r="D32" s="19"/>
      <c r="E32" s="19"/>
    </row>
    <row r="33" spans="1:3" ht="16.5">
      <c r="A33" s="20"/>
      <c r="B33" s="21"/>
      <c r="C33" s="21"/>
    </row>
    <row r="34" spans="2:3" ht="16.5">
      <c r="B34" s="21"/>
      <c r="C34" s="21"/>
    </row>
  </sheetData>
  <mergeCells count="4">
    <mergeCell ref="A1:E1"/>
    <mergeCell ref="A3:A4"/>
    <mergeCell ref="B3:C3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主計資訊處基金資訊科蕭錫昌</cp:lastModifiedBy>
  <cp:lastPrinted>2008-04-18T07:26:49Z</cp:lastPrinted>
  <dcterms:created xsi:type="dcterms:W3CDTF">1997-09-20T09:44:55Z</dcterms:created>
  <dcterms:modified xsi:type="dcterms:W3CDTF">2013-05-17T03:38:47Z</dcterms:modified>
  <cp:category/>
  <cp:version/>
  <cp:contentType/>
  <cp:contentStatus/>
</cp:coreProperties>
</file>