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7.保險基金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<sst xmlns="http://schemas.openxmlformats.org/spreadsheetml/2006/main" count="39" uniqueCount="37">
  <si>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科　　　　目</t>
  </si>
  <si>
    <t>金　　　　額</t>
  </si>
  <si>
    <t>％</t>
  </si>
  <si>
    <t>％</t>
  </si>
  <si>
    <t>單位：新臺幣元</t>
  </si>
  <si>
    <t>科　　　　目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</si>
  <si>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</si>
  <si>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</si>
  <si>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金　　　　額</t>
  </si>
  <si>
    <t xml:space="preserve">   流動資產</t>
  </si>
  <si>
    <t xml:space="preserve">   買匯貼現及放款</t>
  </si>
  <si>
    <t xml:space="preserve">   長期投資、應收款、</t>
  </si>
  <si>
    <t xml:space="preserve">   貸墊款及準備金</t>
  </si>
  <si>
    <t xml:space="preserve">   固定資產</t>
  </si>
  <si>
    <t xml:space="preserve">   無形資產</t>
  </si>
  <si>
    <t xml:space="preserve">   遞延借項</t>
  </si>
  <si>
    <t xml:space="preserve">   其他資產</t>
  </si>
  <si>
    <t xml:space="preserve">   流動負債</t>
  </si>
  <si>
    <t xml:space="preserve">   長期負債</t>
  </si>
  <si>
    <t xml:space="preserve">   其他負債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</si>
  <si>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</si>
  <si>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r>
      <t xml:space="preserve">   </t>
    </r>
    <r>
      <rPr>
        <sz val="10"/>
        <rFont val="細明體"/>
        <family val="3"/>
      </rPr>
      <t>公積及餘絀</t>
    </r>
  </si>
  <si>
    <t>決　算　數</t>
  </si>
  <si>
    <t>預　算　數</t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</si>
  <si>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</si>
  <si>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</si>
  <si>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</si>
  <si>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</si>
  <si>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</si>
  <si>
    <t>合                 計</t>
  </si>
  <si>
    <t>負          債</t>
  </si>
  <si>
    <t>合          計</t>
  </si>
  <si>
    <t>淨          值</t>
  </si>
  <si>
    <t>科     　　目</t>
  </si>
  <si>
    <t>保險業務發展基金收支餘絀決算表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</si>
  <si>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年度</t>
    </r>
  </si>
  <si>
    <t>保險業務發展基金平衡表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</si>
</sst>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[$-404]AM/PM\ hh:mm:ss"/>
    <numFmt numFmtId="180" formatCode="_(* #,##0.00_);_(&quot;－&quot;* #,##0.00_);_(* &quot;&quot;_);_(_)"/>
    <numFmt numFmtId="181" formatCode="_(* #,##0.00_);_(&quot;－&quot;* #,##0.00_);_(* &quot;&quot;\);_(@_)"/>
  </numFmts>
  <fonts count="15">
    <font>
      <sz val="12"/>
      <name val="標楷體"/>
      <family val="4"/>
    </font>
    <font>
      <b/>
      <sz val="20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181" fontId="9" fillId="0" borderId="3" xfId="0" applyNumberFormat="1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5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4" fillId="0" borderId="14" xfId="0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43" fontId="8" fillId="0" borderId="3" xfId="15" applyFont="1" applyBorder="1" applyAlignment="1" applyProtection="1">
      <alignment horizontal="center" vertical="center"/>
      <protection locked="0"/>
    </xf>
    <xf numFmtId="43" fontId="8" fillId="0" borderId="4" xfId="15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A15" sqref="A15:J15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2:10" ht="17.25" thickBot="1">
      <c r="B3" s="32" t="s">
        <v>35</v>
      </c>
      <c r="C3" s="32"/>
      <c r="D3" s="32"/>
      <c r="E3" s="32"/>
      <c r="F3" s="32"/>
      <c r="G3" s="32"/>
      <c r="H3" s="68" t="s">
        <v>4</v>
      </c>
      <c r="I3" s="68"/>
      <c r="J3" s="68"/>
    </row>
    <row r="4" spans="1:10" ht="24.75" customHeight="1">
      <c r="A4" s="72" t="s">
        <v>5</v>
      </c>
      <c r="B4" s="50"/>
      <c r="C4" s="49" t="s">
        <v>23</v>
      </c>
      <c r="D4" s="50"/>
      <c r="E4" s="49" t="s">
        <v>22</v>
      </c>
      <c r="F4" s="50"/>
      <c r="G4" s="33" t="s">
        <v>6</v>
      </c>
      <c r="H4" s="34"/>
      <c r="I4" s="34"/>
      <c r="J4" s="34"/>
    </row>
    <row r="5" spans="1:10" ht="24.75" customHeight="1">
      <c r="A5" s="73"/>
      <c r="B5" s="52"/>
      <c r="C5" s="51"/>
      <c r="D5" s="52"/>
      <c r="E5" s="51"/>
      <c r="F5" s="52"/>
      <c r="G5" s="28" t="s">
        <v>7</v>
      </c>
      <c r="H5" s="29"/>
      <c r="I5" s="28" t="s">
        <v>3</v>
      </c>
      <c r="J5" s="41"/>
    </row>
    <row r="6" spans="1:10" ht="38.25" customHeight="1">
      <c r="A6" s="60" t="s">
        <v>24</v>
      </c>
      <c r="B6" s="61"/>
      <c r="C6" s="53">
        <v>58860000</v>
      </c>
      <c r="D6" s="54"/>
      <c r="E6" s="53">
        <v>54684027</v>
      </c>
      <c r="F6" s="54"/>
      <c r="G6" s="30">
        <f>E6-C6</f>
        <v>-4175973</v>
      </c>
      <c r="H6" s="31"/>
      <c r="I6" s="42">
        <f>IF(C6=0,0,(G6/C6)*100)</f>
        <v>-7.094755351681957</v>
      </c>
      <c r="J6" s="43"/>
    </row>
    <row r="7" spans="1:10" ht="38.25" customHeight="1">
      <c r="A7" s="64" t="s">
        <v>25</v>
      </c>
      <c r="B7" s="65"/>
      <c r="C7" s="55">
        <v>238527000</v>
      </c>
      <c r="D7" s="56"/>
      <c r="E7" s="55">
        <v>219811062.4</v>
      </c>
      <c r="F7" s="56"/>
      <c r="G7" s="44">
        <f>E7-C7</f>
        <v>-18715937.599999994</v>
      </c>
      <c r="H7" s="45"/>
      <c r="I7" s="37">
        <f>IF(C7=0,0,(G7/C7)*100)</f>
        <v>-7.846465012346608</v>
      </c>
      <c r="J7" s="38"/>
    </row>
    <row r="8" spans="1:10" ht="38.25" customHeight="1" thickBot="1">
      <c r="A8" s="66" t="s">
        <v>26</v>
      </c>
      <c r="B8" s="67"/>
      <c r="C8" s="24">
        <f>C6-C7</f>
        <v>-179667000</v>
      </c>
      <c r="D8" s="25"/>
      <c r="E8" s="24">
        <f>E6-E7</f>
        <v>-165127035.4</v>
      </c>
      <c r="F8" s="25"/>
      <c r="G8" s="74">
        <f>E8-C8</f>
        <v>14539964.599999994</v>
      </c>
      <c r="H8" s="75"/>
      <c r="I8" s="39">
        <f>IF(C8=0,0,(G8/C8)*100)</f>
        <v>-8.09272966098393</v>
      </c>
      <c r="J8" s="40"/>
    </row>
    <row r="12" ht="15" customHeight="1"/>
    <row r="15" spans="1:10" ht="27.75">
      <c r="A15" s="14" t="s">
        <v>36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7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7.25" thickBot="1">
      <c r="B17" s="32" t="s">
        <v>27</v>
      </c>
      <c r="C17" s="32"/>
      <c r="D17" s="32"/>
      <c r="E17" s="32"/>
      <c r="F17" s="32"/>
      <c r="G17" s="32"/>
      <c r="H17" s="68" t="s">
        <v>4</v>
      </c>
      <c r="I17" s="68"/>
      <c r="J17" s="68"/>
    </row>
    <row r="18" spans="1:10" ht="35.25" customHeight="1">
      <c r="A18" s="1" t="s">
        <v>0</v>
      </c>
      <c r="B18" s="33" t="s">
        <v>1</v>
      </c>
      <c r="C18" s="46"/>
      <c r="D18" s="57" t="s">
        <v>2</v>
      </c>
      <c r="E18" s="58"/>
      <c r="F18" s="33" t="s">
        <v>33</v>
      </c>
      <c r="G18" s="46"/>
      <c r="H18" s="33" t="s">
        <v>8</v>
      </c>
      <c r="I18" s="34"/>
      <c r="J18" s="2" t="s">
        <v>2</v>
      </c>
    </row>
    <row r="19" spans="1:10" ht="27" customHeight="1">
      <c r="A19" s="7" t="s">
        <v>28</v>
      </c>
      <c r="B19" s="35">
        <f>SUM(B20:C27)</f>
        <v>2870322004</v>
      </c>
      <c r="C19" s="59"/>
      <c r="D19" s="35">
        <f>IF(B$19&gt;0,(B19/B$19)*100,0)</f>
        <v>100</v>
      </c>
      <c r="E19" s="59">
        <f aca="true" t="shared" si="0" ref="E19:E28">IF(D$5&gt;0,(D19/D$14)*100,0)</f>
        <v>0</v>
      </c>
      <c r="F19" s="47" t="s">
        <v>30</v>
      </c>
      <c r="G19" s="48"/>
      <c r="H19" s="35">
        <f>SUM(H20:H22)</f>
        <v>84863</v>
      </c>
      <c r="I19" s="36"/>
      <c r="J19" s="5"/>
    </row>
    <row r="20" spans="1:10" ht="27" customHeight="1">
      <c r="A20" s="4" t="s">
        <v>9</v>
      </c>
      <c r="B20" s="15">
        <v>1893082584</v>
      </c>
      <c r="C20" s="23"/>
      <c r="D20" s="17">
        <f aca="true" t="shared" si="1" ref="D20:D28">IF(B$19&gt;0,(B20/B$19)*100,0)</f>
        <v>65.95366587309206</v>
      </c>
      <c r="E20" s="10">
        <f t="shared" si="0"/>
        <v>0</v>
      </c>
      <c r="F20" s="19" t="s">
        <v>17</v>
      </c>
      <c r="G20" s="20"/>
      <c r="H20" s="15">
        <v>84863</v>
      </c>
      <c r="I20" s="16"/>
      <c r="J20" s="9"/>
    </row>
    <row r="21" spans="1:10" ht="27" customHeight="1">
      <c r="A21" s="4" t="s">
        <v>10</v>
      </c>
      <c r="B21" s="80"/>
      <c r="C21" s="81"/>
      <c r="D21" s="17">
        <f t="shared" si="1"/>
        <v>0</v>
      </c>
      <c r="E21" s="10">
        <f t="shared" si="0"/>
        <v>0</v>
      </c>
      <c r="F21" s="19" t="s">
        <v>18</v>
      </c>
      <c r="G21" s="20"/>
      <c r="H21" s="15"/>
      <c r="I21" s="16"/>
      <c r="J21" s="3">
        <f aca="true" t="shared" si="2" ref="J21:J28">IF(H$28&gt;0,(H21/H$28)*100,0)</f>
        <v>0</v>
      </c>
    </row>
    <row r="22" spans="1:10" ht="27" customHeight="1">
      <c r="A22" s="4" t="s">
        <v>11</v>
      </c>
      <c r="B22" s="15">
        <v>917544967</v>
      </c>
      <c r="C22" s="23"/>
      <c r="D22" s="17">
        <f t="shared" si="1"/>
        <v>31.96662136587237</v>
      </c>
      <c r="E22" s="10">
        <f t="shared" si="0"/>
        <v>0</v>
      </c>
      <c r="F22" s="19" t="s">
        <v>19</v>
      </c>
      <c r="G22" s="20"/>
      <c r="H22" s="15"/>
      <c r="I22" s="16"/>
      <c r="J22" s="3">
        <f t="shared" si="2"/>
        <v>0</v>
      </c>
    </row>
    <row r="23" spans="1:10" ht="27" customHeight="1">
      <c r="A23" s="4" t="s">
        <v>12</v>
      </c>
      <c r="B23" s="62"/>
      <c r="C23" s="63"/>
      <c r="D23" s="17">
        <f t="shared" si="1"/>
        <v>0</v>
      </c>
      <c r="E23" s="10">
        <f t="shared" si="0"/>
        <v>0</v>
      </c>
      <c r="F23" s="21"/>
      <c r="G23" s="22"/>
      <c r="H23" s="17"/>
      <c r="I23" s="18"/>
      <c r="J23" s="3">
        <f t="shared" si="2"/>
        <v>0</v>
      </c>
    </row>
    <row r="24" spans="1:10" ht="27" customHeight="1">
      <c r="A24" s="4" t="s">
        <v>13</v>
      </c>
      <c r="B24" s="78">
        <v>59694453</v>
      </c>
      <c r="C24" s="79"/>
      <c r="D24" s="17">
        <f t="shared" si="1"/>
        <v>2.0797127610355735</v>
      </c>
      <c r="E24" s="10">
        <f t="shared" si="0"/>
        <v>0</v>
      </c>
      <c r="F24" s="69" t="s">
        <v>32</v>
      </c>
      <c r="G24" s="70"/>
      <c r="H24" s="76">
        <f>SUM(H25:H27)</f>
        <v>2870237141</v>
      </c>
      <c r="I24" s="77"/>
      <c r="J24" s="5">
        <f t="shared" si="2"/>
        <v>99.99704343276183</v>
      </c>
    </row>
    <row r="25" spans="1:10" ht="27" customHeight="1">
      <c r="A25" s="4" t="s">
        <v>14</v>
      </c>
      <c r="B25" s="15"/>
      <c r="C25" s="23"/>
      <c r="D25" s="17">
        <f t="shared" si="1"/>
        <v>0</v>
      </c>
      <c r="E25" s="10">
        <f t="shared" si="0"/>
        <v>0</v>
      </c>
      <c r="F25" s="11" t="s">
        <v>20</v>
      </c>
      <c r="G25" s="27"/>
      <c r="H25" s="15"/>
      <c r="I25" s="16"/>
      <c r="J25" s="3">
        <f t="shared" si="2"/>
        <v>0</v>
      </c>
    </row>
    <row r="26" spans="1:10" ht="27" customHeight="1">
      <c r="A26" s="4" t="s">
        <v>15</v>
      </c>
      <c r="B26" s="15"/>
      <c r="C26" s="23"/>
      <c r="D26" s="17">
        <f t="shared" si="1"/>
        <v>0</v>
      </c>
      <c r="E26" s="10">
        <f t="shared" si="0"/>
        <v>0</v>
      </c>
      <c r="F26" s="11" t="s">
        <v>21</v>
      </c>
      <c r="G26" s="27"/>
      <c r="H26" s="15">
        <v>2870237141</v>
      </c>
      <c r="I26" s="16"/>
      <c r="J26" s="3">
        <f t="shared" si="2"/>
        <v>99.99704343276183</v>
      </c>
    </row>
    <row r="27" spans="1:10" ht="27" customHeight="1">
      <c r="A27" s="4" t="s">
        <v>16</v>
      </c>
      <c r="B27" s="15"/>
      <c r="C27" s="23"/>
      <c r="D27" s="17">
        <f t="shared" si="1"/>
        <v>0</v>
      </c>
      <c r="E27" s="10">
        <f t="shared" si="0"/>
        <v>0</v>
      </c>
      <c r="F27" s="11"/>
      <c r="G27" s="27"/>
      <c r="H27" s="17"/>
      <c r="I27" s="18"/>
      <c r="J27" s="3">
        <f t="shared" si="2"/>
        <v>0</v>
      </c>
    </row>
    <row r="28" spans="1:10" ht="27" customHeight="1" thickBot="1">
      <c r="A28" s="8" t="s">
        <v>29</v>
      </c>
      <c r="B28" s="24">
        <f>B19</f>
        <v>2870322004</v>
      </c>
      <c r="C28" s="25"/>
      <c r="D28" s="24">
        <f t="shared" si="1"/>
        <v>100</v>
      </c>
      <c r="E28" s="25">
        <f t="shared" si="0"/>
        <v>0</v>
      </c>
      <c r="F28" s="12" t="s">
        <v>31</v>
      </c>
      <c r="G28" s="13"/>
      <c r="H28" s="24">
        <f>H19+H24</f>
        <v>2870322004</v>
      </c>
      <c r="I28" s="26"/>
      <c r="J28" s="6">
        <f t="shared" si="2"/>
        <v>100</v>
      </c>
    </row>
    <row r="29" spans="1:10" ht="16.5">
      <c r="A29" s="71"/>
      <c r="B29" s="71"/>
      <c r="C29" s="71"/>
      <c r="D29" s="71"/>
      <c r="E29" s="71"/>
      <c r="F29" s="71"/>
      <c r="G29" s="71"/>
      <c r="H29" s="71"/>
      <c r="I29" s="71"/>
      <c r="J29" s="71"/>
    </row>
  </sheetData>
  <sheetProtection/>
  <mergeCells count="74">
    <mergeCell ref="A29:J29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5:J15"/>
    <mergeCell ref="A16:J16"/>
    <mergeCell ref="A8:B8"/>
    <mergeCell ref="C8:D8"/>
    <mergeCell ref="E8:F8"/>
    <mergeCell ref="G8:H8"/>
    <mergeCell ref="B17:G17"/>
    <mergeCell ref="H17:J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2008-04-24T03:05:51Z</cp:lastPrinted>
  <dcterms:created xsi:type="dcterms:W3CDTF">2007-08-16T01:36:10Z</dcterms:created>
  <dcterms:modified xsi:type="dcterms:W3CDTF">2008-05-05T09:05:43Z</dcterms:modified>
  <cp:category/>
  <cp:version/>
  <cp:contentType/>
  <cp:contentStatus/>
</cp:coreProperties>
</file>