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4.積欠工資墊償基金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<sst xmlns="http://schemas.openxmlformats.org/spreadsheetml/2006/main" count="40" uniqueCount="38">
  <si>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單位：新臺幣元</t>
  </si>
  <si>
    <t>科　　　　目</t>
  </si>
  <si>
    <t>％</t>
  </si>
  <si>
    <t>金　　　　額</t>
  </si>
  <si>
    <t>積欠工資墊償基金收支餘絀決算表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</si>
  <si>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年度</t>
    </r>
  </si>
  <si>
    <t>預　算　數</t>
  </si>
  <si>
    <t>決　算　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</si>
  <si>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</si>
  <si>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</si>
  <si>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</si>
  <si>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</si>
  <si>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</si>
  <si>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積欠工資墊償基金平衡表</t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</si>
  <si>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</si>
  <si>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</si>
  <si>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</si>
  <si>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</si>
  <si>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</si>
  <si>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</si>
  <si>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</si>
  <si>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</si>
  <si>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</si>
  <si>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</si>
  <si>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</si>
  <si>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</si>
  <si>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</si>
  <si>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</si>
  <si>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</si>
  <si>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</si>
  <si>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</si>
  <si>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</si>
  <si>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</si>
  <si>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</si>
  <si>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</si>
  <si>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r>
      <t xml:space="preserve">   </t>
    </r>
    <r>
      <rPr>
        <sz val="10"/>
        <rFont val="新細明體"/>
        <family val="1"/>
      </rPr>
      <t>權益調整</t>
    </r>
  </si>
  <si>
    <t>合                 計</t>
  </si>
  <si>
    <t>合          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</si>
</sst>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</numFmts>
  <fonts count="15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細明體"/>
      <family val="3"/>
    </font>
    <font>
      <b/>
      <sz val="11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176" fontId="12" fillId="0" borderId="17" xfId="0" applyNumberFormat="1" applyFont="1" applyBorder="1" applyAlignment="1" applyProtection="1">
      <alignment horizontal="center" vertical="center"/>
      <protection locked="0"/>
    </xf>
    <xf numFmtId="176" fontId="12" fillId="0" borderId="16" xfId="0" applyNumberFormat="1" applyFont="1" applyBorder="1" applyAlignment="1" applyProtection="1">
      <alignment horizontal="center" vertical="center"/>
      <protection locked="0"/>
    </xf>
    <xf numFmtId="176" fontId="12" fillId="0" borderId="17" xfId="0" applyNumberFormat="1" applyFont="1" applyBorder="1" applyAlignment="1" applyProtection="1">
      <alignment horizontal="center" vertical="center"/>
      <protection/>
    </xf>
    <xf numFmtId="176" fontId="12" fillId="0" borderId="16" xfId="0" applyNumberFormat="1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17" xfId="0" applyNumberFormat="1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0">
      <selection activeCell="H27" sqref="H27:I27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2.50390625" style="0" customWidth="1"/>
    <col min="4" max="5" width="4.50390625" style="0" customWidth="1"/>
    <col min="6" max="6" width="13.25390625" style="0" customWidth="1"/>
    <col min="7" max="7" width="3.25390625" style="0" customWidth="1"/>
    <col min="8" max="8" width="14.75390625" style="0" customWidth="1"/>
    <col min="9" max="9" width="1.875" style="0" customWidth="1"/>
    <col min="10" max="10" width="8.625" style="0" customWidth="1"/>
  </cols>
  <sheetData>
    <row r="1" spans="1:10" ht="27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ht="17.25" thickBot="1">
      <c r="B3" s="2" t="s">
        <v>5</v>
      </c>
      <c r="C3" s="2"/>
      <c r="D3" s="2"/>
      <c r="E3" s="2"/>
      <c r="F3" s="2"/>
      <c r="G3" s="2"/>
      <c r="H3" s="3" t="s">
        <v>0</v>
      </c>
      <c r="I3" s="3"/>
      <c r="J3" s="3"/>
    </row>
    <row r="4" spans="1:10" ht="24.75" customHeight="1">
      <c r="A4" s="4" t="s">
        <v>1</v>
      </c>
      <c r="B4" s="5"/>
      <c r="C4" s="6" t="s">
        <v>6</v>
      </c>
      <c r="D4" s="5"/>
      <c r="E4" s="6" t="s">
        <v>7</v>
      </c>
      <c r="F4" s="5"/>
      <c r="G4" s="7" t="s">
        <v>8</v>
      </c>
      <c r="H4" s="8"/>
      <c r="I4" s="8"/>
      <c r="J4" s="8"/>
    </row>
    <row r="5" spans="1:10" ht="24.75" customHeight="1">
      <c r="A5" s="9"/>
      <c r="B5" s="10"/>
      <c r="C5" s="11"/>
      <c r="D5" s="10"/>
      <c r="E5" s="11"/>
      <c r="F5" s="10"/>
      <c r="G5" s="12" t="s">
        <v>9</v>
      </c>
      <c r="H5" s="13"/>
      <c r="I5" s="12" t="s">
        <v>2</v>
      </c>
      <c r="J5" s="14"/>
    </row>
    <row r="6" spans="1:10" ht="38.25" customHeight="1">
      <c r="A6" s="15" t="s">
        <v>10</v>
      </c>
      <c r="B6" s="16"/>
      <c r="C6" s="17">
        <v>650872000</v>
      </c>
      <c r="D6" s="18"/>
      <c r="E6" s="17">
        <v>670679264</v>
      </c>
      <c r="F6" s="18"/>
      <c r="G6" s="19">
        <f>E6-C6</f>
        <v>19807264</v>
      </c>
      <c r="H6" s="20"/>
      <c r="I6" s="21">
        <f>IF(C6=0,0,(G6/C6)*100)</f>
        <v>3.043188829754545</v>
      </c>
      <c r="J6" s="22"/>
    </row>
    <row r="7" spans="1:10" ht="38.25" customHeight="1">
      <c r="A7" s="23" t="s">
        <v>11</v>
      </c>
      <c r="B7" s="24"/>
      <c r="C7" s="25">
        <v>338118000</v>
      </c>
      <c r="D7" s="26"/>
      <c r="E7" s="25">
        <v>857453242</v>
      </c>
      <c r="F7" s="26"/>
      <c r="G7" s="27">
        <f>E7-C7</f>
        <v>519335242</v>
      </c>
      <c r="H7" s="28"/>
      <c r="I7" s="29">
        <f>IF(C7=0,0,(G7/C7)*100)</f>
        <v>153.59585765916043</v>
      </c>
      <c r="J7" s="30"/>
    </row>
    <row r="8" spans="1:10" ht="38.25" customHeight="1" thickBot="1">
      <c r="A8" s="31" t="s">
        <v>12</v>
      </c>
      <c r="B8" s="32"/>
      <c r="C8" s="33">
        <f>C6-C7</f>
        <v>312754000</v>
      </c>
      <c r="D8" s="34"/>
      <c r="E8" s="33">
        <f>E6-E7</f>
        <v>-186773978</v>
      </c>
      <c r="F8" s="34"/>
      <c r="G8" s="35">
        <f>E8-C8</f>
        <v>-499527978</v>
      </c>
      <c r="H8" s="36"/>
      <c r="I8" s="37">
        <f>IF(C8=0,0,(G8/C8)*100)</f>
        <v>-159.71913324849564</v>
      </c>
      <c r="J8" s="38"/>
    </row>
    <row r="12" ht="15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17.25" thickBot="1">
      <c r="B18" s="2" t="s">
        <v>14</v>
      </c>
      <c r="C18" s="2"/>
      <c r="D18" s="2"/>
      <c r="E18" s="2"/>
      <c r="F18" s="2"/>
      <c r="G18" s="2"/>
      <c r="H18" s="3" t="s">
        <v>0</v>
      </c>
      <c r="I18" s="3"/>
      <c r="J18" s="3"/>
    </row>
    <row r="19" spans="1:10" ht="35.25" customHeight="1">
      <c r="A19" s="39" t="s">
        <v>15</v>
      </c>
      <c r="B19" s="7" t="s">
        <v>16</v>
      </c>
      <c r="C19" s="40"/>
      <c r="D19" s="41" t="s">
        <v>17</v>
      </c>
      <c r="E19" s="42"/>
      <c r="F19" s="7" t="s">
        <v>18</v>
      </c>
      <c r="G19" s="40"/>
      <c r="H19" s="7" t="s">
        <v>3</v>
      </c>
      <c r="I19" s="8"/>
      <c r="J19" s="43" t="s">
        <v>17</v>
      </c>
    </row>
    <row r="20" spans="1:10" ht="27" customHeight="1">
      <c r="A20" s="44" t="s">
        <v>19</v>
      </c>
      <c r="B20" s="45">
        <f>SUM(B21:C28)</f>
        <v>6879767388</v>
      </c>
      <c r="C20" s="46"/>
      <c r="D20" s="45">
        <f aca="true" t="shared" si="0" ref="D20:D29">IF(B$20&gt;0,(B20/B$20)*100,0)</f>
        <v>100</v>
      </c>
      <c r="E20" s="46">
        <f aca="true" t="shared" si="1" ref="E20:E29">IF(D$5&gt;0,(D20/D$15)*100,0)</f>
        <v>0</v>
      </c>
      <c r="F20" s="47" t="s">
        <v>20</v>
      </c>
      <c r="G20" s="48"/>
      <c r="H20" s="45">
        <f>SUM(H21:H23)</f>
        <v>8757825</v>
      </c>
      <c r="I20" s="49"/>
      <c r="J20" s="50">
        <f aca="true" t="shared" si="2" ref="J20:J29">IF(H$29&gt;0,(H20/H$29)*100,0)</f>
        <v>0.12729827196302876</v>
      </c>
    </row>
    <row r="21" spans="1:10" ht="27" customHeight="1">
      <c r="A21" s="51" t="s">
        <v>21</v>
      </c>
      <c r="B21" s="52">
        <v>6268913921</v>
      </c>
      <c r="C21" s="53"/>
      <c r="D21" s="54">
        <f t="shared" si="0"/>
        <v>91.1210156892008</v>
      </c>
      <c r="E21" s="55">
        <f t="shared" si="1"/>
        <v>0</v>
      </c>
      <c r="F21" s="56" t="s">
        <v>22</v>
      </c>
      <c r="G21" s="57"/>
      <c r="H21" s="52">
        <v>8757825</v>
      </c>
      <c r="I21" s="58"/>
      <c r="J21" s="59">
        <f t="shared" si="2"/>
        <v>0.12729827196302876</v>
      </c>
    </row>
    <row r="22" spans="1:10" ht="27" customHeight="1">
      <c r="A22" s="51" t="s">
        <v>23</v>
      </c>
      <c r="B22" s="52"/>
      <c r="C22" s="53"/>
      <c r="D22" s="54">
        <f t="shared" si="0"/>
        <v>0</v>
      </c>
      <c r="E22" s="55">
        <f t="shared" si="1"/>
        <v>0</v>
      </c>
      <c r="F22" s="56" t="s">
        <v>24</v>
      </c>
      <c r="G22" s="57"/>
      <c r="H22" s="52"/>
      <c r="I22" s="58"/>
      <c r="J22" s="59">
        <f t="shared" si="2"/>
        <v>0</v>
      </c>
    </row>
    <row r="23" spans="1:10" ht="27" customHeight="1">
      <c r="A23" s="51" t="s">
        <v>25</v>
      </c>
      <c r="B23" s="52">
        <v>600000000</v>
      </c>
      <c r="C23" s="53"/>
      <c r="D23" s="54">
        <f t="shared" si="0"/>
        <v>8.721225096164545</v>
      </c>
      <c r="E23" s="55">
        <f t="shared" si="1"/>
        <v>0</v>
      </c>
      <c r="F23" s="56" t="s">
        <v>26</v>
      </c>
      <c r="G23" s="57"/>
      <c r="H23" s="52"/>
      <c r="I23" s="58"/>
      <c r="J23" s="59">
        <f t="shared" si="2"/>
        <v>0</v>
      </c>
    </row>
    <row r="24" spans="1:10" ht="27" customHeight="1">
      <c r="A24" s="51" t="s">
        <v>27</v>
      </c>
      <c r="B24" s="60"/>
      <c r="C24" s="61"/>
      <c r="D24" s="54">
        <f t="shared" si="0"/>
        <v>0</v>
      </c>
      <c r="E24" s="55">
        <f t="shared" si="1"/>
        <v>0</v>
      </c>
      <c r="F24" s="62"/>
      <c r="G24" s="63"/>
      <c r="H24" s="54"/>
      <c r="I24" s="64"/>
      <c r="J24" s="59">
        <f t="shared" si="2"/>
        <v>0</v>
      </c>
    </row>
    <row r="25" spans="1:10" ht="27" customHeight="1">
      <c r="A25" s="51" t="s">
        <v>28</v>
      </c>
      <c r="B25" s="52">
        <v>353657</v>
      </c>
      <c r="C25" s="53"/>
      <c r="D25" s="54">
        <f t="shared" si="0"/>
        <v>0.005140537173057107</v>
      </c>
      <c r="E25" s="55">
        <f t="shared" si="1"/>
        <v>0</v>
      </c>
      <c r="F25" s="65" t="s">
        <v>29</v>
      </c>
      <c r="G25" s="66"/>
      <c r="H25" s="67">
        <f>SUM(H26:H28)</f>
        <v>6871009563</v>
      </c>
      <c r="I25" s="68"/>
      <c r="J25" s="50">
        <f t="shared" si="2"/>
        <v>99.87270172803697</v>
      </c>
    </row>
    <row r="26" spans="1:10" ht="27" customHeight="1">
      <c r="A26" s="51" t="s">
        <v>30</v>
      </c>
      <c r="B26" s="52">
        <v>1771688</v>
      </c>
      <c r="C26" s="53"/>
      <c r="D26" s="54">
        <f t="shared" si="0"/>
        <v>0.02575214974695595</v>
      </c>
      <c r="E26" s="55">
        <f t="shared" si="1"/>
        <v>0</v>
      </c>
      <c r="F26" s="69" t="s">
        <v>31</v>
      </c>
      <c r="G26" s="70"/>
      <c r="H26" s="52"/>
      <c r="I26" s="58"/>
      <c r="J26" s="59">
        <f t="shared" si="2"/>
        <v>0</v>
      </c>
    </row>
    <row r="27" spans="1:10" ht="27" customHeight="1">
      <c r="A27" s="51" t="s">
        <v>32</v>
      </c>
      <c r="B27" s="52"/>
      <c r="C27" s="53"/>
      <c r="D27" s="54">
        <f t="shared" si="0"/>
        <v>0</v>
      </c>
      <c r="E27" s="55">
        <f t="shared" si="1"/>
        <v>0</v>
      </c>
      <c r="F27" s="69" t="s">
        <v>33</v>
      </c>
      <c r="G27" s="70"/>
      <c r="H27" s="52">
        <v>6871009563</v>
      </c>
      <c r="I27" s="58"/>
      <c r="J27" s="59">
        <f t="shared" si="2"/>
        <v>99.87270172803697</v>
      </c>
    </row>
    <row r="28" spans="1:10" ht="27" customHeight="1">
      <c r="A28" s="51" t="s">
        <v>34</v>
      </c>
      <c r="B28" s="52">
        <v>8728122</v>
      </c>
      <c r="C28" s="53"/>
      <c r="D28" s="54">
        <f t="shared" si="0"/>
        <v>0.12686652771464316</v>
      </c>
      <c r="E28" s="55">
        <f t="shared" si="1"/>
        <v>0</v>
      </c>
      <c r="F28" s="69" t="s">
        <v>35</v>
      </c>
      <c r="G28" s="70"/>
      <c r="H28" s="52"/>
      <c r="I28" s="58"/>
      <c r="J28" s="59">
        <f t="shared" si="2"/>
        <v>0</v>
      </c>
    </row>
    <row r="29" spans="1:10" ht="27" customHeight="1" thickBot="1">
      <c r="A29" s="71" t="s">
        <v>36</v>
      </c>
      <c r="B29" s="33">
        <f>B20</f>
        <v>6879767388</v>
      </c>
      <c r="C29" s="34"/>
      <c r="D29" s="33">
        <f t="shared" si="0"/>
        <v>100</v>
      </c>
      <c r="E29" s="34">
        <f t="shared" si="1"/>
        <v>0</v>
      </c>
      <c r="F29" s="72" t="s">
        <v>37</v>
      </c>
      <c r="G29" s="73"/>
      <c r="H29" s="33">
        <f>H20+H25</f>
        <v>6879767388</v>
      </c>
      <c r="I29" s="74"/>
      <c r="J29" s="75">
        <f t="shared" si="2"/>
        <v>100</v>
      </c>
    </row>
    <row r="30" spans="1:10" ht="16.5">
      <c r="A30" s="76"/>
      <c r="B30" s="76"/>
      <c r="C30" s="76"/>
      <c r="D30" s="76"/>
      <c r="E30" s="76"/>
      <c r="F30" s="76"/>
      <c r="G30" s="76"/>
      <c r="H30" s="76"/>
      <c r="I30" s="76"/>
      <c r="J30" s="76"/>
    </row>
  </sheetData>
  <sheetProtection/>
  <mergeCells count="74">
    <mergeCell ref="A30:J30"/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6:J16"/>
    <mergeCell ref="A17:J17"/>
    <mergeCell ref="A8:B8"/>
    <mergeCell ref="C8:D8"/>
    <mergeCell ref="E8:F8"/>
    <mergeCell ref="G8:H8"/>
    <mergeCell ref="B18:G18"/>
    <mergeCell ref="H18:J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2009-05-05T02:13:59Z</cp:lastPrinted>
  <dcterms:created xsi:type="dcterms:W3CDTF">2009-05-05T02:13:55Z</dcterms:created>
  <dcterms:modified xsi:type="dcterms:W3CDTF">2009-05-05T02:14:15Z</dcterms:modified>
  <cp:category/>
  <cp:version/>
  <cp:contentType/>
  <cp:contentStatus/>
</cp:coreProperties>
</file>