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240" windowHeight="8220" activeTab="0"/>
  </bookViews>
  <sheets>
    <sheet name="彙總(印)" sheetId="1" r:id="rId1"/>
  </sheets>
  <externalReferences>
    <externalReference r:id="rId4"/>
    <externalReference r:id="rId5"/>
    <externalReference r:id="rId6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'彙總(印)'!$A$1:$I$121</definedName>
    <definedName name="Print_Area_MI">#REF!</definedName>
    <definedName name="_xlnm.Print_Titles" localSheetId="0">'彙總(印)'!$1:$6</definedName>
  </definedNames>
  <calcPr fullCalcOnLoad="1"/>
</workbook>
</file>

<file path=xl/sharedStrings.xml><?xml version="1.0" encoding="utf-8"?>
<sst xmlns="http://schemas.openxmlformats.org/spreadsheetml/2006/main" count="434" uniqueCount="160">
  <si>
    <t>單位</t>
  </si>
  <si>
    <t>比較增(＋)減(－)</t>
  </si>
  <si>
    <t>％</t>
  </si>
  <si>
    <t>主要業務計畫執行情形分析表</t>
  </si>
  <si>
    <t>中華民國98年度</t>
  </si>
  <si>
    <r>
      <t>項</t>
    </r>
    <r>
      <rPr>
        <b/>
        <sz val="12"/>
        <rFont val="Times New Roman"/>
        <family val="1"/>
      </rPr>
      <t xml:space="preserve">                                                   </t>
    </r>
    <r>
      <rPr>
        <b/>
        <sz val="12"/>
        <rFont val="華康粗明體"/>
        <family val="3"/>
      </rPr>
      <t>目</t>
    </r>
  </si>
  <si>
    <t>可用預算數</t>
  </si>
  <si>
    <t>決算數</t>
  </si>
  <si>
    <t>增減數</t>
  </si>
  <si>
    <t>債務基金：</t>
  </si>
  <si>
    <t xml:space="preserve">  中央政府債務基金</t>
  </si>
  <si>
    <t xml:space="preserve">    還本付息計畫</t>
  </si>
  <si>
    <t>千元</t>
  </si>
  <si>
    <t>特別收入基金：</t>
  </si>
  <si>
    <t>　行政院國家科學技術發展基金</t>
  </si>
  <si>
    <t>　　1.推動整體科技發展計畫</t>
  </si>
  <si>
    <t>　　推動整體科技發展</t>
  </si>
  <si>
    <t>　　2.培育、延攬及獎助科技人才計畫</t>
  </si>
  <si>
    <t>　　培育、延攬及獎助科技人才</t>
  </si>
  <si>
    <t>　　3.改善研究發展環境計畫</t>
  </si>
  <si>
    <t>　　改善研究發展環境</t>
  </si>
  <si>
    <t>　離島建設基金</t>
  </si>
  <si>
    <t>　　1.補助離島地區辦理交通及觀光建
　　　設計畫</t>
  </si>
  <si>
    <t>　　補助交通及觀光建設</t>
  </si>
  <si>
    <t>　　2.補助離島地區辦理農業及水資源
　　　建設計畫</t>
  </si>
  <si>
    <t>　　補助農業及水資源建設</t>
  </si>
  <si>
    <t>　　3.補助離島地區辦理教育、文化及
　　　社會福利建設計畫</t>
  </si>
  <si>
    <t>　　補助教育、文化及社會福利建設</t>
  </si>
  <si>
    <t>　　4.補助離島地區辦理消防、醫療及
　　　環保建設計畫</t>
  </si>
  <si>
    <t>　　補助消防、醫療及環保建設</t>
  </si>
  <si>
    <t>　　5.補助離島地區辦理小型基層建設
　　　計畫</t>
  </si>
  <si>
    <t>　　6.投資離島地區開發建設計畫</t>
  </si>
  <si>
    <t>　　7.離島地區開發建設貸款計畫</t>
  </si>
  <si>
    <t>　行政院公營事業民營化基金</t>
  </si>
  <si>
    <r>
      <t>　　支應政府應負擔之加發</t>
    </r>
    <r>
      <rPr>
        <sz val="12"/>
        <rFont val="Times New Roman"/>
        <family val="1"/>
      </rPr>
      <t xml:space="preserve"> 6 </t>
    </r>
    <r>
      <rPr>
        <sz val="11"/>
        <rFont val="華康粗明體"/>
        <family val="3"/>
      </rPr>
      <t>個月薪給
　　、補償各項損失之費用等民營化所
　　需支出計畫</t>
    </r>
  </si>
  <si>
    <t>　　支應財務艱困事業不足支付移轉民
      營之離職給與或年資結算金</t>
  </si>
  <si>
    <t>　社會福利基金</t>
  </si>
  <si>
    <t>　　1.福利服務計畫</t>
  </si>
  <si>
    <t>　　福利服務</t>
  </si>
  <si>
    <t>人</t>
  </si>
  <si>
    <t>　　2.公彩回饋推展社福計畫</t>
  </si>
  <si>
    <t>　外籍配偶照顧輔導基金</t>
  </si>
  <si>
    <t>　　補助農業及水資源建設</t>
  </si>
  <si>
    <t>　　補助教育、文化及社會福利建設</t>
  </si>
  <si>
    <t>　　補助消防、醫療及環保建設</t>
  </si>
  <si>
    <t>　研發替代役基金</t>
  </si>
  <si>
    <t>　　1.員額審查核配、役男報名甄選及
　　　成效管考計畫</t>
  </si>
  <si>
    <t>　　2.役男入營訓練及權益計畫</t>
  </si>
  <si>
    <t>　　3.役男管理及資訊系統維運計畫</t>
  </si>
  <si>
    <t>　警察消防海巡空勤人員及協勤民力
　安全基金</t>
  </si>
  <si>
    <t>　　1.因公執行勤務死亡遺族生活照護
　　　計畫</t>
  </si>
  <si>
    <t>　　2.因公執行勤務傷殘人員醫療計畫</t>
  </si>
  <si>
    <t>　　3.因公執行勤務生活急難救助計畫</t>
  </si>
  <si>
    <t>　學產基金</t>
  </si>
  <si>
    <t>　　1.獎助教育支出計畫</t>
  </si>
  <si>
    <t>　　獎助教育支出</t>
  </si>
  <si>
    <t>人次</t>
  </si>
  <si>
    <t>　　2.學產房地管理計畫</t>
  </si>
  <si>
    <t>　　學產房地管理</t>
  </si>
  <si>
    <t>公頃</t>
  </si>
  <si>
    <t>　經濟特別收入基金</t>
  </si>
  <si>
    <t>　　1.貿易推廣工作計畫</t>
  </si>
  <si>
    <t>　　貿易推廣工作</t>
  </si>
  <si>
    <t>　　2.能源研究發展工作計畫</t>
  </si>
  <si>
    <t>　　政府儲油、石油開發及技術研究</t>
  </si>
  <si>
    <t>　　3.政府儲油、石油開發及技術研究
      計畫</t>
  </si>
  <si>
    <t>　核能發電後端營運基金</t>
  </si>
  <si>
    <t>　　1.低放射性廢棄物處理、貯存及最
      終處置計畫</t>
  </si>
  <si>
    <t>　　低放射性廢料處理、貯存及最終處
      置計畫</t>
  </si>
  <si>
    <t>　　2.用過核子燃料貯存及最終處置計
      畫</t>
  </si>
  <si>
    <t>　　用過核燃料貯存及最終處置計畫</t>
  </si>
  <si>
    <t>　　3.核子設施除役拆廠及其廢棄物處
      理及最終處置計畫</t>
  </si>
  <si>
    <t>　　核子設施除役拆廠及其廢料處理及
      最終處置計畫</t>
  </si>
  <si>
    <t>　地方產業發展基金</t>
  </si>
  <si>
    <t>　航港建設基金</t>
  </si>
  <si>
    <t>　　地方產業發展計畫</t>
  </si>
  <si>
    <t>　　補助港灣建設計畫</t>
  </si>
  <si>
    <t>　核子事故緊急應變基金</t>
  </si>
  <si>
    <t>　　1.核子事故中央災害應變工作計畫</t>
  </si>
  <si>
    <t>　　2.核子事故輻射監測工作計畫</t>
  </si>
  <si>
    <t>　　3.核子事故支援工作計畫</t>
  </si>
  <si>
    <t>　　4.核子事故地方災害應變工作計畫</t>
  </si>
  <si>
    <t>　農業特別收入基金</t>
  </si>
  <si>
    <t>　　1.收購糧食</t>
  </si>
  <si>
    <t>　　收購糧食</t>
  </si>
  <si>
    <t>公噸</t>
  </si>
  <si>
    <t>　　農畜產品供銷</t>
  </si>
  <si>
    <t>　　3.專案計畫</t>
  </si>
  <si>
    <t>　　專案計畫</t>
  </si>
  <si>
    <t>　　4.農業貸款利息差額補貼計畫</t>
  </si>
  <si>
    <t>　　農業貸款利息差額補貼</t>
  </si>
  <si>
    <t>　　5.森林遊樂及森林鐵路經營管理計
      畫</t>
  </si>
  <si>
    <t>　　森林遊樂區及鐵路運輸(客運)計畫</t>
  </si>
  <si>
    <t>　就業安定基金</t>
  </si>
  <si>
    <t>　　1.促進國民就業計畫</t>
  </si>
  <si>
    <t>　　促進國民就業</t>
  </si>
  <si>
    <t>　　2.外籍勞工管理計畫</t>
  </si>
  <si>
    <t>　　外籍勞工管理</t>
  </si>
  <si>
    <t>　　3.提升勞工福祉計畫</t>
  </si>
  <si>
    <t>　　促進視障者就業</t>
  </si>
  <si>
    <t>　健康照護基金</t>
  </si>
  <si>
    <t>　　1.醫療品質提升計畫</t>
  </si>
  <si>
    <t>　　補助貸款利息計畫</t>
  </si>
  <si>
    <t>　　健保紓困貸款計畫</t>
  </si>
  <si>
    <t>　　3.協助弱勢族群排除就醫障礙計畫</t>
  </si>
  <si>
    <t>　　4.藥害救濟給付計畫</t>
  </si>
  <si>
    <t>　　藥害救濟給付</t>
  </si>
  <si>
    <t>　　5.藥害防制計畫</t>
  </si>
  <si>
    <t>　　6.菸害防制計畫</t>
  </si>
  <si>
    <t>　　菸害防制</t>
  </si>
  <si>
    <t>　　7.衛生保健計畫</t>
  </si>
  <si>
    <t>　　衛生保健</t>
  </si>
  <si>
    <t>　　8.預防接種受害救濟給付計畫</t>
  </si>
  <si>
    <t>　　預防接種受害救濟給付</t>
  </si>
  <si>
    <t>　環境保護基金</t>
  </si>
  <si>
    <r>
      <t>　環境保護基</t>
    </r>
    <r>
      <rPr>
        <sz val="11"/>
        <rFont val="華康粗明體"/>
        <family val="3"/>
      </rPr>
      <t>金</t>
    </r>
  </si>
  <si>
    <t>　　1.空氣污染防制計畫</t>
  </si>
  <si>
    <t>　　空氣污染防制</t>
  </si>
  <si>
    <t>　　2.資源回收管理計畫</t>
  </si>
  <si>
    <t>　　資源回收管理</t>
  </si>
  <si>
    <t>　　3.土壤及地下水污染整治計畫</t>
  </si>
  <si>
    <t>　　土壤及地下水污染整治</t>
  </si>
  <si>
    <t>　中華發展基金</t>
  </si>
  <si>
    <t>　　兩岸交流計畫</t>
  </si>
  <si>
    <t>　有線廣播電視事業發展基金</t>
  </si>
  <si>
    <t>　　1.撥付地方政府及捐贈公視計畫</t>
  </si>
  <si>
    <t>　　撥付直轄市、縣（市）政府從事與
      有線廣播電視法有關地方文化及公
      共建設使用</t>
  </si>
  <si>
    <t>　　2.有線電視普及發展與災害救助計
      畫</t>
  </si>
  <si>
    <t>　　改善電視收視及災害救助</t>
  </si>
  <si>
    <t>　　3.人才培訓計畫</t>
  </si>
  <si>
    <t>　　現況調查及服務品質提升</t>
  </si>
  <si>
    <t>　　4.優良公用頻道及系統自製頻道節
      目獎勵與補助計畫</t>
  </si>
  <si>
    <t>　金融監督管理基金</t>
  </si>
  <si>
    <t>　文化建設基金</t>
  </si>
  <si>
    <t>　  1.推動保護存款人、投資人及被保
      險人權益制度研究計畫</t>
  </si>
  <si>
    <t>　  2.推動金融制度、新種金融商品之
      研究及發展計畫</t>
  </si>
  <si>
    <t>　  3.推動金融資訊公開計畫</t>
  </si>
  <si>
    <t>　  4.推動金融監理人員訓練計畫</t>
  </si>
  <si>
    <t>　　5.推動國際金融交流計畫</t>
  </si>
  <si>
    <t>　行政院金融重建基金</t>
  </si>
  <si>
    <t xml:space="preserve">　　賠付金融機構負債超過資產之差額      </t>
  </si>
  <si>
    <t>　通訊傳播監督管理基金</t>
  </si>
  <si>
    <t>　　1.通訊傳播監理政策企劃計畫</t>
  </si>
  <si>
    <t>　　2.通訊傳播事業監理計畫</t>
  </si>
  <si>
    <t>　　3.通訊傳播資源管理計畫</t>
  </si>
  <si>
    <t>　　4.通訊傳播技術業務監理計畫</t>
  </si>
  <si>
    <t>　　5.廣播電視事業管理計畫</t>
  </si>
  <si>
    <t>　　6.法制業務計畫</t>
  </si>
  <si>
    <t>　　7.地區監理計畫</t>
  </si>
  <si>
    <t>資本計畫基金：</t>
  </si>
  <si>
    <t xml:space="preserve">  國軍老舊營舍改建基金</t>
  </si>
  <si>
    <t xml:space="preserve">    1.博愛專案計畫</t>
  </si>
  <si>
    <t xml:space="preserve">    2.老舊營舍整建計畫</t>
  </si>
  <si>
    <t>大鵬灣專案計畫</t>
  </si>
  <si>
    <r>
      <t>　　1.</t>
    </r>
    <r>
      <rPr>
        <sz val="11"/>
        <color indexed="12"/>
        <rFont val="華康粗明體"/>
        <family val="3"/>
      </rPr>
      <t>辦理</t>
    </r>
    <r>
      <rPr>
        <sz val="11"/>
        <rFont val="華康粗明體"/>
        <family val="3"/>
      </rPr>
      <t>醫療補助、社會救助及法律
　　　服務計畫</t>
    </r>
  </si>
  <si>
    <r>
      <t>　　2.</t>
    </r>
    <r>
      <rPr>
        <sz val="11"/>
        <color indexed="12"/>
        <rFont val="華康粗明體"/>
        <family val="3"/>
      </rPr>
      <t>辦理</t>
    </r>
    <r>
      <rPr>
        <sz val="11"/>
        <rFont val="華康粗明體"/>
        <family val="3"/>
      </rPr>
      <t>外籍配偶學習課程、宣導、
　　  鼓勵並提供其子女托育及多元文
　　  化推廣計畫</t>
    </r>
  </si>
  <si>
    <r>
      <t>　　3.</t>
    </r>
    <r>
      <rPr>
        <sz val="11"/>
        <color indexed="12"/>
        <rFont val="華康粗明體"/>
        <family val="3"/>
      </rPr>
      <t>辦理</t>
    </r>
    <r>
      <rPr>
        <sz val="11"/>
        <rFont val="華康粗明體"/>
        <family val="3"/>
      </rPr>
      <t>家庭服務中心及籌組社團
　　  計畫</t>
    </r>
  </si>
  <si>
    <r>
      <t>　　4.</t>
    </r>
    <r>
      <rPr>
        <sz val="11"/>
        <color indexed="12"/>
        <rFont val="華康粗明體"/>
        <family val="3"/>
      </rPr>
      <t>辦理</t>
    </r>
    <r>
      <rPr>
        <sz val="11"/>
        <rFont val="華康粗明體"/>
        <family val="3"/>
      </rPr>
      <t>輔導、服務或人才培訓及活
　　  化社區服務計畫</t>
    </r>
  </si>
  <si>
    <r>
      <t>　　2.農畜產品供銷</t>
    </r>
    <r>
      <rPr>
        <sz val="11"/>
        <color indexed="12"/>
        <rFont val="華康粗明體"/>
        <family val="3"/>
      </rPr>
      <t>（糧食）</t>
    </r>
  </si>
  <si>
    <r>
      <t>　　2.健保紓困</t>
    </r>
    <r>
      <rPr>
        <sz val="11"/>
        <color indexed="12"/>
        <rFont val="華康粗明體"/>
        <family val="3"/>
      </rPr>
      <t>貸款</t>
    </r>
    <r>
      <rPr>
        <sz val="11"/>
        <rFont val="華康粗明體"/>
        <family val="3"/>
      </rPr>
      <t>計畫</t>
    </r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</si>
</sst>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_);_(* #,##0_);_(* &quot;&quot;_);_(@_)"/>
    <numFmt numFmtId="188" formatCode="_(* #,##0_);_(* #,##0_);_(* &quot;…&quot;_);_(@_)"/>
    <numFmt numFmtId="189" formatCode="_(&quot; +&quot;* #,##0_);_(&quot;–&quot;* #,##0_);_(* &quot;…&quot;_);_(@_)"/>
    <numFmt numFmtId="190" formatCode="_(* #,##0.00_);_(* #,##0.00_);_(* &quot;…&quot;_);_(@_)"/>
    <numFmt numFmtId="191" formatCode="_(* #,##0.00_);_(&quot;–&quot;* #,##0.00_);_(* &quot;&quot;_);_(@_)"/>
    <numFmt numFmtId="192" formatCode="_(&quot; +&quot;* #,##0_);_(&quot;–&quot;* #,##0_);_(* &quot;&quot;_);_(@_)"/>
    <numFmt numFmtId="193" formatCode="_(* #,##0.00_);_(* #,##0.00_);_(* &quot;&quot;_);_(@_)"/>
    <numFmt numFmtId="194" formatCode="_(&quot; +&quot;* #,##0_);_(&quot; –&quot;* #,##0_);_(* &quot;&quot;_);_(@_)"/>
    <numFmt numFmtId="195" formatCode="_(&quot; +&quot;* #,##0.00_);_(&quot; –&quot;* #,##0.00_);_(* &quot;&quot;_);_(@_)"/>
    <numFmt numFmtId="196" formatCode="_(* #,##0.0_);_(&quot;–&quot;* #,##0.0_);_(* &quot;&quot;_);_(@_)"/>
    <numFmt numFmtId="197" formatCode="_(* #,##0_);_(&quot;–&quot;* #,##0_);_(* &quot;&quot;_);_(@_)"/>
    <numFmt numFmtId="198" formatCode="_(* #,##0.0_);_(* #,##0.0_);_(* &quot;&quot;_);_(@_)"/>
    <numFmt numFmtId="199" formatCode="_(&quot; +&quot;* #,##0.0_);_(&quot; –&quot;* #,##0.0_);_(* &quot;&quot;_);_(@_)"/>
    <numFmt numFmtId="200" formatCode="#,##0.00_ "/>
    <numFmt numFmtId="201" formatCode="#,##0_ "/>
  </numFmts>
  <fonts count="3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6"/>
      <name val="細明體"/>
      <family val="3"/>
    </font>
    <font>
      <b/>
      <sz val="22"/>
      <name val="華康粗明體"/>
      <family val="3"/>
    </font>
    <font>
      <sz val="18"/>
      <color indexed="12"/>
      <name val="新細明體"/>
      <family val="1"/>
    </font>
    <font>
      <b/>
      <sz val="21"/>
      <name val="華康粗明體"/>
      <family val="3"/>
    </font>
    <font>
      <b/>
      <sz val="20"/>
      <name val="華康粗明體"/>
      <family val="3"/>
    </font>
    <font>
      <b/>
      <sz val="14"/>
      <name val="華康粗明體"/>
      <family val="3"/>
    </font>
    <font>
      <b/>
      <sz val="12"/>
      <name val="華康粗明體"/>
      <family val="3"/>
    </font>
    <font>
      <b/>
      <sz val="11"/>
      <name val="華康粗明體"/>
      <family val="3"/>
    </font>
    <font>
      <b/>
      <sz val="12"/>
      <name val="新細明體"/>
      <family val="1"/>
    </font>
    <font>
      <sz val="11"/>
      <name val="新細明體"/>
      <family val="1"/>
    </font>
    <font>
      <sz val="11"/>
      <name val="華康中明體"/>
      <family val="3"/>
    </font>
    <font>
      <sz val="11"/>
      <name val="華康粗明體"/>
      <family val="3"/>
    </font>
    <font>
      <sz val="11"/>
      <color indexed="10"/>
      <name val="華康粗明體"/>
      <family val="3"/>
    </font>
    <font>
      <sz val="9"/>
      <name val="新細明體"/>
      <family val="1"/>
    </font>
    <font>
      <sz val="13"/>
      <name val="華康粗明體"/>
      <family val="3"/>
    </font>
    <font>
      <sz val="6"/>
      <name val="Times New Roman"/>
      <family val="1"/>
    </font>
    <font>
      <sz val="11"/>
      <color indexed="8"/>
      <name val="華康粗明體"/>
      <family val="3"/>
    </font>
    <font>
      <sz val="12"/>
      <name val="華康粗明體"/>
      <family val="3"/>
    </font>
    <font>
      <sz val="11"/>
      <color indexed="12"/>
      <name val="華康粗明體"/>
      <family val="3"/>
    </font>
    <font>
      <sz val="11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3" fontId="4" fillId="0" borderId="0" xfId="19" applyNumberFormat="1" applyFont="1" applyAlignment="1" applyProtection="1">
      <alignment horizontal="left" vertical="center"/>
      <protection/>
    </xf>
    <xf numFmtId="3" fontId="4" fillId="0" borderId="0" xfId="19" applyNumberFormat="1" applyFont="1" applyAlignment="1" applyProtection="1">
      <alignment vertical="center"/>
      <protection/>
    </xf>
    <xf numFmtId="3" fontId="13" fillId="0" borderId="0" xfId="19" applyNumberFormat="1" applyFont="1" applyAlignment="1" applyProtection="1">
      <alignment vertical="center"/>
      <protection/>
    </xf>
    <xf numFmtId="3" fontId="4" fillId="0" borderId="0" xfId="19" applyNumberFormat="1" applyFont="1" applyAlignment="1" applyProtection="1">
      <alignment horizontal="right" vertical="center"/>
      <protection/>
    </xf>
    <xf numFmtId="188" fontId="4" fillId="0" borderId="0" xfId="19" applyNumberFormat="1" applyFont="1" applyAlignment="1" applyProtection="1">
      <alignment vertical="center"/>
      <protection/>
    </xf>
    <xf numFmtId="189" fontId="4" fillId="0" borderId="0" xfId="19" applyNumberFormat="1" applyFont="1" applyBorder="1" applyAlignment="1" applyProtection="1">
      <alignment vertical="center"/>
      <protection/>
    </xf>
    <xf numFmtId="190" fontId="4" fillId="0" borderId="0" xfId="19" applyNumberFormat="1" applyFont="1" applyBorder="1" applyAlignment="1" applyProtection="1">
      <alignment vertical="center"/>
      <protection/>
    </xf>
    <xf numFmtId="0" fontId="8" fillId="0" borderId="0" xfId="19" applyAlignment="1" applyProtection="1">
      <alignment vertical="center"/>
      <protection/>
    </xf>
    <xf numFmtId="49" fontId="16" fillId="0" borderId="0" xfId="23" applyNumberFormat="1" applyFont="1" applyAlignment="1" applyProtection="1">
      <alignment horizontal="center" vertical="center"/>
      <protection/>
    </xf>
    <xf numFmtId="49" fontId="17" fillId="0" borderId="0" xfId="23" applyNumberFormat="1" applyFont="1" applyAlignment="1" applyProtection="1">
      <alignment horizontal="center" vertical="center"/>
      <protection/>
    </xf>
    <xf numFmtId="0" fontId="19" fillId="0" borderId="0" xfId="19" applyFont="1" applyBorder="1" applyAlignment="1" applyProtection="1">
      <alignment horizontal="center" vertical="center"/>
      <protection/>
    </xf>
    <xf numFmtId="189" fontId="19" fillId="0" borderId="2" xfId="19" applyNumberFormat="1" applyFont="1" applyBorder="1" applyAlignment="1" applyProtection="1">
      <alignment horizontal="centerContinuous" vertical="center"/>
      <protection/>
    </xf>
    <xf numFmtId="190" fontId="19" fillId="0" borderId="3" xfId="19" applyNumberFormat="1" applyFont="1" applyBorder="1" applyAlignment="1" applyProtection="1">
      <alignment horizontal="centerContinuous" vertical="center"/>
      <protection/>
    </xf>
    <xf numFmtId="0" fontId="20" fillId="0" borderId="0" xfId="19" applyFont="1" applyBorder="1" applyAlignment="1" applyProtection="1">
      <alignment vertical="center"/>
      <protection/>
    </xf>
    <xf numFmtId="189" fontId="19" fillId="0" borderId="1" xfId="19" applyNumberFormat="1" applyFont="1" applyBorder="1" applyAlignment="1" applyProtection="1" quotePrefix="1">
      <alignment horizontal="center" vertical="center"/>
      <protection/>
    </xf>
    <xf numFmtId="190" fontId="19" fillId="0" borderId="4" xfId="19" applyNumberFormat="1" applyFont="1" applyBorder="1" applyAlignment="1" applyProtection="1">
      <alignment horizontal="center" vertical="center"/>
      <protection/>
    </xf>
    <xf numFmtId="0" fontId="22" fillId="0" borderId="5" xfId="19" applyFont="1" applyBorder="1" applyAlignment="1" applyProtection="1">
      <alignment vertical="center"/>
      <protection/>
    </xf>
    <xf numFmtId="197" fontId="4" fillId="0" borderId="5" xfId="19" applyNumberFormat="1" applyFont="1" applyBorder="1" applyAlignment="1" applyProtection="1">
      <alignment horizontal="right" vertical="center"/>
      <protection/>
    </xf>
    <xf numFmtId="194" fontId="4" fillId="0" borderId="6" xfId="20" applyNumberFormat="1" applyFont="1" applyBorder="1" applyAlignment="1" applyProtection="1">
      <alignment horizontal="right" vertical="center"/>
      <protection/>
    </xf>
    <xf numFmtId="193" fontId="4" fillId="0" borderId="7" xfId="19" applyNumberFormat="1" applyFont="1" applyBorder="1" applyAlignment="1" applyProtection="1">
      <alignment horizontal="right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197" fontId="4" fillId="0" borderId="6" xfId="19" applyNumberFormat="1" applyFont="1" applyBorder="1" applyAlignment="1" applyProtection="1">
      <alignment horizontal="right" vertical="center"/>
      <protection/>
    </xf>
    <xf numFmtId="193" fontId="4" fillId="0" borderId="0" xfId="19" applyNumberFormat="1" applyFont="1" applyBorder="1" applyAlignment="1" applyProtection="1">
      <alignment horizontal="right" vertical="center"/>
      <protection/>
    </xf>
    <xf numFmtId="0" fontId="25" fillId="0" borderId="6" xfId="19" applyFont="1" applyBorder="1" applyAlignment="1" applyProtection="1">
      <alignment horizontal="center" vertical="top"/>
      <protection/>
    </xf>
    <xf numFmtId="197" fontId="4" fillId="0" borderId="6" xfId="19" applyNumberFormat="1" applyFont="1" applyBorder="1" applyAlignment="1" applyProtection="1">
      <alignment horizontal="right" vertical="top"/>
      <protection locked="0"/>
    </xf>
    <xf numFmtId="194" fontId="4" fillId="0" borderId="6" xfId="20" applyNumberFormat="1" applyFont="1" applyBorder="1" applyAlignment="1" applyProtection="1">
      <alignment horizontal="right" vertical="top"/>
      <protection/>
    </xf>
    <xf numFmtId="193" fontId="4" fillId="0" borderId="0" xfId="19" applyNumberFormat="1" applyFont="1" applyBorder="1" applyAlignment="1" applyProtection="1">
      <alignment horizontal="right" vertical="top"/>
      <protection/>
    </xf>
    <xf numFmtId="0" fontId="8" fillId="0" borderId="0" xfId="19" applyAlignment="1" applyProtection="1">
      <alignment vertical="top"/>
      <protection/>
    </xf>
    <xf numFmtId="0" fontId="25" fillId="0" borderId="6" xfId="19" applyFont="1" applyBorder="1" applyAlignment="1" applyProtection="1">
      <alignment horizontal="center" vertical="center"/>
      <protection/>
    </xf>
    <xf numFmtId="0" fontId="24" fillId="0" borderId="8" xfId="19" applyFont="1" applyBorder="1" applyAlignment="1" applyProtection="1">
      <alignment horizontal="center" vertical="center"/>
      <protection/>
    </xf>
    <xf numFmtId="0" fontId="24" fillId="0" borderId="8" xfId="19" applyFont="1" applyBorder="1" applyAlignment="1" applyProtection="1">
      <alignment horizontal="center" vertical="top"/>
      <protection/>
    </xf>
    <xf numFmtId="0" fontId="8" fillId="0" borderId="0" xfId="19" applyBorder="1" applyAlignment="1" applyProtection="1">
      <alignment vertical="top"/>
      <protection/>
    </xf>
    <xf numFmtId="0" fontId="25" fillId="0" borderId="9" xfId="19" applyFont="1" applyBorder="1" applyAlignment="1" applyProtection="1">
      <alignment horizontal="center" vertical="top"/>
      <protection/>
    </xf>
    <xf numFmtId="197" fontId="4" fillId="0" borderId="9" xfId="19" applyNumberFormat="1" applyFont="1" applyBorder="1" applyAlignment="1" applyProtection="1">
      <alignment horizontal="right" vertical="top"/>
      <protection locked="0"/>
    </xf>
    <xf numFmtId="194" fontId="4" fillId="0" borderId="9" xfId="20" applyNumberFormat="1" applyFont="1" applyBorder="1" applyAlignment="1" applyProtection="1">
      <alignment horizontal="right" vertical="top"/>
      <protection/>
    </xf>
    <xf numFmtId="193" fontId="4" fillId="0" borderId="10" xfId="19" applyNumberFormat="1" applyFont="1" applyBorder="1" applyAlignment="1" applyProtection="1">
      <alignment horizontal="right" vertical="top"/>
      <protection/>
    </xf>
    <xf numFmtId="0" fontId="29" fillId="0" borderId="6" xfId="19" applyFont="1" applyBorder="1" applyAlignment="1" applyProtection="1">
      <alignment horizontal="center" vertical="top"/>
      <protection/>
    </xf>
    <xf numFmtId="193" fontId="4" fillId="0" borderId="11" xfId="19" applyNumberFormat="1" applyFont="1" applyBorder="1" applyAlignment="1" applyProtection="1">
      <alignment horizontal="right" vertical="top"/>
      <protection/>
    </xf>
    <xf numFmtId="0" fontId="24" fillId="0" borderId="6" xfId="19" applyFont="1" applyBorder="1" applyAlignment="1" applyProtection="1">
      <alignment horizontal="center" vertical="center"/>
      <protection/>
    </xf>
    <xf numFmtId="0" fontId="24" fillId="0" borderId="0" xfId="19" applyFont="1" applyBorder="1" applyAlignment="1" applyProtection="1">
      <alignment horizontal="center" vertical="top"/>
      <protection/>
    </xf>
    <xf numFmtId="0" fontId="24" fillId="0" borderId="6" xfId="19" applyFont="1" applyBorder="1" applyAlignment="1" applyProtection="1" quotePrefix="1">
      <alignment horizontal="left" vertical="center"/>
      <protection/>
    </xf>
    <xf numFmtId="0" fontId="8" fillId="0" borderId="0" xfId="19" applyBorder="1" applyAlignment="1" applyProtection="1">
      <alignment vertical="center"/>
      <protection/>
    </xf>
    <xf numFmtId="0" fontId="24" fillId="0" borderId="6" xfId="19" applyFont="1" applyBorder="1" applyAlignment="1" applyProtection="1">
      <alignment horizontal="center" vertical="top"/>
      <protection/>
    </xf>
    <xf numFmtId="0" fontId="24" fillId="0" borderId="6" xfId="19" applyFont="1" applyBorder="1" applyAlignment="1" applyProtection="1">
      <alignment vertical="center"/>
      <protection/>
    </xf>
    <xf numFmtId="0" fontId="24" fillId="0" borderId="0" xfId="19" applyNumberFormat="1" applyFont="1" applyBorder="1" applyAlignment="1" applyProtection="1">
      <alignment horizontal="left" vertical="center"/>
      <protection/>
    </xf>
    <xf numFmtId="0" fontId="24" fillId="0" borderId="0" xfId="19" applyFont="1" applyBorder="1" applyAlignment="1" applyProtection="1">
      <alignment horizontal="left" vertical="center"/>
      <protection/>
    </xf>
    <xf numFmtId="0" fontId="24" fillId="0" borderId="8" xfId="19" applyFont="1" applyBorder="1" applyAlignment="1" applyProtection="1">
      <alignment horizontal="left" vertical="center"/>
      <protection/>
    </xf>
    <xf numFmtId="0" fontId="25" fillId="0" borderId="8" xfId="19" applyFont="1" applyBorder="1" applyAlignment="1" applyProtection="1">
      <alignment horizontal="center" vertical="center"/>
      <protection/>
    </xf>
    <xf numFmtId="197" fontId="4" fillId="0" borderId="8" xfId="19" applyNumberFormat="1" applyFont="1" applyBorder="1" applyAlignment="1" applyProtection="1">
      <alignment horizontal="right" vertical="center"/>
      <protection locked="0"/>
    </xf>
    <xf numFmtId="197" fontId="4" fillId="0" borderId="6" xfId="19" applyNumberFormat="1" applyFont="1" applyBorder="1" applyAlignment="1" applyProtection="1">
      <alignment horizontal="right" vertical="center"/>
      <protection locked="0"/>
    </xf>
    <xf numFmtId="0" fontId="30" fillId="0" borderId="8" xfId="19" applyFont="1" applyBorder="1" applyAlignment="1" applyProtection="1">
      <alignment horizontal="center" vertical="center"/>
      <protection/>
    </xf>
    <xf numFmtId="191" fontId="4" fillId="0" borderId="8" xfId="19" applyNumberFormat="1" applyFont="1" applyBorder="1" applyAlignment="1" applyProtection="1">
      <alignment horizontal="right" vertical="center"/>
      <protection/>
    </xf>
    <xf numFmtId="191" fontId="4" fillId="0" borderId="6" xfId="19" applyNumberFormat="1" applyFont="1" applyBorder="1" applyAlignment="1" applyProtection="1">
      <alignment horizontal="right" vertical="center"/>
      <protection/>
    </xf>
    <xf numFmtId="195" fontId="4" fillId="0" borderId="6" xfId="20" applyNumberFormat="1" applyFont="1" applyBorder="1" applyAlignment="1" applyProtection="1">
      <alignment horizontal="right" vertical="center"/>
      <protection/>
    </xf>
    <xf numFmtId="0" fontId="24" fillId="0" borderId="10" xfId="19" applyNumberFormat="1" applyFont="1" applyBorder="1" applyAlignment="1" applyProtection="1">
      <alignment horizontal="left" vertical="center"/>
      <protection/>
    </xf>
    <xf numFmtId="0" fontId="24" fillId="0" borderId="10" xfId="19" applyFont="1" applyBorder="1" applyAlignment="1" applyProtection="1">
      <alignment horizontal="left" vertical="center"/>
      <protection/>
    </xf>
    <xf numFmtId="0" fontId="24" fillId="0" borderId="12" xfId="19" applyFont="1" applyBorder="1" applyAlignment="1" applyProtection="1">
      <alignment horizontal="left" vertical="center"/>
      <protection/>
    </xf>
    <xf numFmtId="0" fontId="30" fillId="0" borderId="12" xfId="19" applyFont="1" applyBorder="1" applyAlignment="1" applyProtection="1">
      <alignment horizontal="center" vertical="center"/>
      <protection/>
    </xf>
    <xf numFmtId="191" fontId="4" fillId="0" borderId="12" xfId="19" applyNumberFormat="1" applyFont="1" applyBorder="1" applyAlignment="1" applyProtection="1">
      <alignment horizontal="right" vertical="center"/>
      <protection/>
    </xf>
    <xf numFmtId="191" fontId="4" fillId="0" borderId="9" xfId="19" applyNumberFormat="1" applyFont="1" applyBorder="1" applyAlignment="1" applyProtection="1">
      <alignment horizontal="right" vertical="center"/>
      <protection/>
    </xf>
    <xf numFmtId="195" fontId="4" fillId="0" borderId="9" xfId="20" applyNumberFormat="1" applyFont="1" applyBorder="1" applyAlignment="1" applyProtection="1">
      <alignment horizontal="right" vertical="center"/>
      <protection/>
    </xf>
    <xf numFmtId="193" fontId="4" fillId="0" borderId="10" xfId="19" applyNumberFormat="1" applyFont="1" applyBorder="1" applyAlignment="1" applyProtection="1">
      <alignment horizontal="right" vertical="center"/>
      <protection/>
    </xf>
    <xf numFmtId="0" fontId="30" fillId="0" borderId="0" xfId="19" applyFont="1" applyBorder="1" applyAlignment="1" applyProtection="1">
      <alignment horizontal="center" vertical="center"/>
      <protection/>
    </xf>
    <xf numFmtId="188" fontId="4" fillId="0" borderId="0" xfId="19" applyNumberFormat="1" applyFont="1" applyBorder="1" applyAlignment="1" applyProtection="1">
      <alignment vertical="center"/>
      <protection/>
    </xf>
    <xf numFmtId="189" fontId="4" fillId="0" borderId="0" xfId="20" applyNumberFormat="1" applyFont="1" applyBorder="1" applyAlignment="1" applyProtection="1">
      <alignment vertical="center"/>
      <protection/>
    </xf>
    <xf numFmtId="0" fontId="8" fillId="0" borderId="0" xfId="19">
      <alignment/>
      <protection/>
    </xf>
    <xf numFmtId="0" fontId="8" fillId="0" borderId="0" xfId="19" applyFont="1">
      <alignment/>
      <protection/>
    </xf>
    <xf numFmtId="197" fontId="32" fillId="0" borderId="6" xfId="19" applyNumberFormat="1" applyFont="1" applyBorder="1" applyAlignment="1" applyProtection="1">
      <alignment horizontal="right" vertical="top"/>
      <protection locked="0"/>
    </xf>
    <xf numFmtId="0" fontId="24" fillId="0" borderId="8" xfId="19" applyNumberFormat="1" applyFont="1" applyBorder="1" applyAlignment="1" applyProtection="1">
      <alignment horizontal="left" vertical="top"/>
      <protection/>
    </xf>
    <xf numFmtId="0" fontId="24" fillId="0" borderId="6" xfId="19" applyFont="1" applyBorder="1" applyAlignment="1" applyProtection="1">
      <alignment horizontal="left" vertical="top"/>
      <protection/>
    </xf>
    <xf numFmtId="0" fontId="19" fillId="0" borderId="8" xfId="19" applyFont="1" applyBorder="1" applyAlignment="1" applyProtection="1">
      <alignment vertical="center" wrapText="1"/>
      <protection/>
    </xf>
    <xf numFmtId="0" fontId="27" fillId="0" borderId="6" xfId="19" applyFont="1" applyBorder="1" applyAlignment="1" applyProtection="1">
      <alignment vertical="center"/>
      <protection/>
    </xf>
    <xf numFmtId="0" fontId="20" fillId="0" borderId="8" xfId="19" applyNumberFormat="1" applyFont="1" applyBorder="1" applyAlignment="1" applyProtection="1">
      <alignment horizontal="left" vertical="center"/>
      <protection/>
    </xf>
    <xf numFmtId="0" fontId="20" fillId="0" borderId="6" xfId="19" applyFont="1" applyBorder="1" applyAlignment="1" applyProtection="1">
      <alignment horizontal="left" vertical="center"/>
      <protection/>
    </xf>
    <xf numFmtId="0" fontId="24" fillId="0" borderId="8" xfId="19" applyNumberFormat="1" applyFont="1" applyBorder="1" applyAlignment="1" applyProtection="1">
      <alignment horizontal="left" vertical="top" wrapText="1"/>
      <protection/>
    </xf>
    <xf numFmtId="0" fontId="24" fillId="0" borderId="0" xfId="19" applyNumberFormat="1" applyFont="1" applyBorder="1" applyAlignment="1" applyProtection="1">
      <alignment horizontal="left" vertical="top"/>
      <protection/>
    </xf>
    <xf numFmtId="0" fontId="24" fillId="0" borderId="0" xfId="19" applyNumberFormat="1" applyFont="1" applyBorder="1" applyAlignment="1" applyProtection="1">
      <alignment horizontal="left" vertical="top" wrapText="1"/>
      <protection/>
    </xf>
    <xf numFmtId="0" fontId="24" fillId="0" borderId="12" xfId="19" applyNumberFormat="1" applyFont="1" applyBorder="1" applyAlignment="1" applyProtection="1">
      <alignment horizontal="left" vertical="top" wrapText="1"/>
      <protection/>
    </xf>
    <xf numFmtId="0" fontId="24" fillId="0" borderId="9" xfId="19" applyFont="1" applyBorder="1" applyAlignment="1" applyProtection="1">
      <alignment horizontal="left" vertical="top"/>
      <protection/>
    </xf>
    <xf numFmtId="0" fontId="24" fillId="0" borderId="12" xfId="19" applyNumberFormat="1" applyFont="1" applyBorder="1" applyAlignment="1" applyProtection="1">
      <alignment horizontal="left" vertical="top"/>
      <protection/>
    </xf>
    <xf numFmtId="0" fontId="20" fillId="0" borderId="8" xfId="19" applyNumberFormat="1" applyFont="1" applyBorder="1" applyAlignment="1" applyProtection="1">
      <alignment horizontal="left" vertical="center" wrapText="1"/>
      <protection/>
    </xf>
    <xf numFmtId="0" fontId="19" fillId="0" borderId="7" xfId="19" applyFont="1" applyBorder="1" applyAlignment="1" applyProtection="1">
      <alignment vertical="center" wrapText="1"/>
      <protection/>
    </xf>
    <xf numFmtId="0" fontId="19" fillId="0" borderId="13" xfId="19" applyFont="1" applyBorder="1" applyAlignment="1" applyProtection="1">
      <alignment vertical="center" wrapText="1"/>
      <protection/>
    </xf>
    <xf numFmtId="0" fontId="20" fillId="0" borderId="0" xfId="19" applyNumberFormat="1" applyFont="1" applyBorder="1" applyAlignment="1" applyProtection="1">
      <alignment horizontal="left" vertical="center"/>
      <protection/>
    </xf>
    <xf numFmtId="0" fontId="24" fillId="0" borderId="6" xfId="19" applyFont="1" applyBorder="1" applyAlignment="1" applyProtection="1">
      <alignment vertical="top" wrapText="1"/>
      <protection/>
    </xf>
    <xf numFmtId="49" fontId="14" fillId="0" borderId="0" xfId="23" applyNumberFormat="1" applyFont="1" applyAlignment="1" applyProtection="1">
      <alignment horizontal="center" vertical="center"/>
      <protection/>
    </xf>
    <xf numFmtId="0" fontId="18" fillId="0" borderId="10" xfId="19" applyFont="1" applyBorder="1" applyAlignment="1" applyProtection="1">
      <alignment horizontal="center" vertical="center"/>
      <protection/>
    </xf>
    <xf numFmtId="0" fontId="19" fillId="0" borderId="14" xfId="19" applyFont="1" applyBorder="1" applyAlignment="1" applyProtection="1">
      <alignment horizontal="center" vertical="center"/>
      <protection/>
    </xf>
    <xf numFmtId="0" fontId="19" fillId="0" borderId="14" xfId="19" applyFont="1" applyBorder="1" applyAlignment="1" applyProtection="1" quotePrefix="1">
      <alignment horizontal="center" vertical="center"/>
      <protection/>
    </xf>
    <xf numFmtId="0" fontId="19" fillId="0" borderId="15" xfId="19" applyFont="1" applyBorder="1" applyAlignment="1" applyProtection="1" quotePrefix="1">
      <alignment horizontal="center" vertical="center"/>
      <protection/>
    </xf>
    <xf numFmtId="0" fontId="19" fillId="0" borderId="4" xfId="19" applyFont="1" applyBorder="1" applyAlignment="1" applyProtection="1" quotePrefix="1">
      <alignment horizontal="center" vertical="center"/>
      <protection/>
    </xf>
    <xf numFmtId="0" fontId="19" fillId="0" borderId="16" xfId="19" applyFont="1" applyBorder="1" applyAlignment="1" applyProtection="1" quotePrefix="1">
      <alignment horizontal="center" vertical="center"/>
      <protection/>
    </xf>
    <xf numFmtId="0" fontId="19" fillId="0" borderId="17" xfId="19" applyFont="1" applyBorder="1" applyAlignment="1" applyProtection="1" quotePrefix="1">
      <alignment horizontal="distributed" vertical="center"/>
      <protection/>
    </xf>
    <xf numFmtId="0" fontId="21" fillId="0" borderId="18" xfId="19" applyFont="1" applyBorder="1" applyAlignment="1" applyProtection="1">
      <alignment vertical="center"/>
      <protection/>
    </xf>
    <xf numFmtId="0" fontId="8" fillId="0" borderId="18" xfId="19" applyFont="1" applyBorder="1" applyAlignment="1" applyProtection="1">
      <alignment vertical="center"/>
      <protection/>
    </xf>
  </cellXfs>
  <cellStyles count="17">
    <cellStyle name="Normal" xfId="0"/>
    <cellStyle name="eng" xfId="15"/>
    <cellStyle name="lu" xfId="16"/>
    <cellStyle name="Normal - Style1" xfId="17"/>
    <cellStyle name="Normal_Basic Assumptions" xfId="18"/>
    <cellStyle name="一般_R01" xfId="19"/>
    <cellStyle name="一般_現金流量綜計表(政事)" xfId="20"/>
    <cellStyle name="Comma" xfId="21"/>
    <cellStyle name="Comma [0]" xfId="22"/>
    <cellStyle name="千分位[0]_R01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  <cellStyle name="隨後的超連結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0&#26412;&#24180;&#24230;&#31243;&#24335;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0&#26412;&#24180;&#24230;&#31243;&#24335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J143"/>
  <sheetViews>
    <sheetView tabSelected="1" view="pageBreakPreview" zoomScaleNormal="75" zoomScaleSheetLayoutView="100" workbookViewId="0" topLeftCell="A69">
      <selection activeCell="M74" sqref="M74"/>
    </sheetView>
  </sheetViews>
  <sheetFormatPr defaultColWidth="9.00390625" defaultRowHeight="15.75"/>
  <cols>
    <col min="1" max="4" width="8.125" style="66" customWidth="1"/>
    <col min="5" max="5" width="6.50390625" style="67" customWidth="1"/>
    <col min="6" max="7" width="14.375" style="66" customWidth="1"/>
    <col min="8" max="8" width="15.00390625" style="66" customWidth="1"/>
    <col min="9" max="9" width="8.125" style="66" customWidth="1"/>
    <col min="10" max="16384" width="9.00390625" style="66" customWidth="1"/>
  </cols>
  <sheetData>
    <row r="1" spans="1:10" s="8" customFormat="1" ht="18" customHeight="1">
      <c r="A1" s="1"/>
      <c r="B1" s="1"/>
      <c r="C1" s="2"/>
      <c r="D1" s="2"/>
      <c r="E1" s="3"/>
      <c r="F1" s="4"/>
      <c r="G1" s="2"/>
      <c r="H1" s="5"/>
      <c r="I1" s="6"/>
      <c r="J1" s="7"/>
    </row>
    <row r="2" spans="1:10" s="8" customFormat="1" ht="36" customHeight="1">
      <c r="A2" s="86" t="s">
        <v>3</v>
      </c>
      <c r="B2" s="86"/>
      <c r="C2" s="86"/>
      <c r="D2" s="86"/>
      <c r="E2" s="86"/>
      <c r="F2" s="86"/>
      <c r="G2" s="86"/>
      <c r="H2" s="86"/>
      <c r="I2" s="86"/>
      <c r="J2" s="9"/>
    </row>
    <row r="3" spans="1:10" s="8" customFormat="1" ht="18" customHeight="1">
      <c r="A3" s="10"/>
      <c r="B3" s="10"/>
      <c r="C3" s="10"/>
      <c r="D3" s="10"/>
      <c r="E3" s="10"/>
      <c r="F3" s="10"/>
      <c r="G3" s="10"/>
      <c r="H3" s="10"/>
      <c r="I3" s="10"/>
      <c r="J3" s="9"/>
    </row>
    <row r="4" spans="1:10" s="8" customFormat="1" ht="32.25" customHeight="1" thickBot="1">
      <c r="A4" s="87" t="s">
        <v>4</v>
      </c>
      <c r="B4" s="87"/>
      <c r="C4" s="87"/>
      <c r="D4" s="87"/>
      <c r="E4" s="87"/>
      <c r="F4" s="87"/>
      <c r="G4" s="87"/>
      <c r="H4" s="87"/>
      <c r="I4" s="87"/>
      <c r="J4" s="11"/>
    </row>
    <row r="5" spans="1:9" s="14" customFormat="1" ht="21" customHeight="1">
      <c r="A5" s="88" t="s">
        <v>5</v>
      </c>
      <c r="B5" s="89"/>
      <c r="C5" s="89"/>
      <c r="D5" s="90"/>
      <c r="E5" s="93" t="s">
        <v>0</v>
      </c>
      <c r="F5" s="93" t="s">
        <v>6</v>
      </c>
      <c r="G5" s="93" t="s">
        <v>7</v>
      </c>
      <c r="H5" s="12" t="s">
        <v>1</v>
      </c>
      <c r="I5" s="13"/>
    </row>
    <row r="6" spans="1:9" s="14" customFormat="1" ht="21" customHeight="1">
      <c r="A6" s="91"/>
      <c r="B6" s="91"/>
      <c r="C6" s="91"/>
      <c r="D6" s="92"/>
      <c r="E6" s="94"/>
      <c r="F6" s="95"/>
      <c r="G6" s="95"/>
      <c r="H6" s="15" t="s">
        <v>8</v>
      </c>
      <c r="I6" s="16" t="s">
        <v>2</v>
      </c>
    </row>
    <row r="7" spans="1:9" s="8" customFormat="1" ht="20.25" customHeight="1">
      <c r="A7" s="82" t="s">
        <v>9</v>
      </c>
      <c r="B7" s="82"/>
      <c r="C7" s="82"/>
      <c r="D7" s="83"/>
      <c r="E7" s="17"/>
      <c r="F7" s="18"/>
      <c r="G7" s="18"/>
      <c r="H7" s="19"/>
      <c r="I7" s="20"/>
    </row>
    <row r="8" spans="1:9" s="8" customFormat="1" ht="20.25" customHeight="1">
      <c r="A8" s="84" t="s">
        <v>10</v>
      </c>
      <c r="B8" s="84"/>
      <c r="C8" s="84"/>
      <c r="D8" s="73"/>
      <c r="E8" s="21"/>
      <c r="F8" s="22"/>
      <c r="G8" s="22"/>
      <c r="H8" s="19"/>
      <c r="I8" s="23"/>
    </row>
    <row r="9" spans="1:9" s="28" customFormat="1" ht="18.75" customHeight="1">
      <c r="A9" s="75" t="s">
        <v>11</v>
      </c>
      <c r="B9" s="85"/>
      <c r="C9" s="85"/>
      <c r="D9" s="85"/>
      <c r="E9" s="24" t="s">
        <v>12</v>
      </c>
      <c r="F9" s="25">
        <v>672503899</v>
      </c>
      <c r="G9" s="25">
        <v>631286683</v>
      </c>
      <c r="H9" s="26">
        <f>+G9-F9</f>
        <v>-41217216</v>
      </c>
      <c r="I9" s="27">
        <f>IF(F9=0,0,ABS(ROUND(H9/F9*100,2)))</f>
        <v>6.13</v>
      </c>
    </row>
    <row r="10" spans="1:9" s="8" customFormat="1" ht="20.25" customHeight="1">
      <c r="A10" s="71" t="s">
        <v>13</v>
      </c>
      <c r="B10" s="72"/>
      <c r="C10" s="72"/>
      <c r="D10" s="72"/>
      <c r="E10" s="29"/>
      <c r="F10" s="22"/>
      <c r="G10" s="22"/>
      <c r="H10" s="19"/>
      <c r="I10" s="23"/>
    </row>
    <row r="11" spans="1:9" s="8" customFormat="1" ht="20.25" customHeight="1">
      <c r="A11" s="73" t="s">
        <v>14</v>
      </c>
      <c r="B11" s="74"/>
      <c r="C11" s="74"/>
      <c r="D11" s="74"/>
      <c r="E11" s="29"/>
      <c r="F11" s="22"/>
      <c r="G11" s="22"/>
      <c r="H11" s="19"/>
      <c r="I11" s="23"/>
    </row>
    <row r="12" spans="1:9" s="28" customFormat="1" ht="18.75" customHeight="1">
      <c r="A12" s="69" t="s">
        <v>15</v>
      </c>
      <c r="B12" s="70" t="s">
        <v>16</v>
      </c>
      <c r="C12" s="70" t="s">
        <v>16</v>
      </c>
      <c r="D12" s="70" t="s">
        <v>16</v>
      </c>
      <c r="E12" s="24" t="s">
        <v>12</v>
      </c>
      <c r="F12" s="25">
        <v>27860952</v>
      </c>
      <c r="G12" s="25">
        <v>27342297</v>
      </c>
      <c r="H12" s="26">
        <f>+G12-F12</f>
        <v>-518655</v>
      </c>
      <c r="I12" s="27">
        <f>IF(F12=0,0,ABS(ROUND(H12/F12*100,2)))</f>
        <v>1.86</v>
      </c>
    </row>
    <row r="13" spans="1:9" s="28" customFormat="1" ht="18.75" customHeight="1">
      <c r="A13" s="69" t="s">
        <v>17</v>
      </c>
      <c r="B13" s="70" t="s">
        <v>18</v>
      </c>
      <c r="C13" s="70" t="s">
        <v>18</v>
      </c>
      <c r="D13" s="70" t="s">
        <v>18</v>
      </c>
      <c r="E13" s="24" t="s">
        <v>12</v>
      </c>
      <c r="F13" s="25">
        <v>1707156</v>
      </c>
      <c r="G13" s="25">
        <v>1829504</v>
      </c>
      <c r="H13" s="26">
        <f>+G13-F13</f>
        <v>122348</v>
      </c>
      <c r="I13" s="27">
        <f>IF(F13=0,0,ABS(ROUND(H13/F13*100,2)))</f>
        <v>7.17</v>
      </c>
    </row>
    <row r="14" spans="1:9" s="28" customFormat="1" ht="18.75" customHeight="1">
      <c r="A14" s="69" t="s">
        <v>19</v>
      </c>
      <c r="B14" s="70" t="s">
        <v>20</v>
      </c>
      <c r="C14" s="70" t="s">
        <v>20</v>
      </c>
      <c r="D14" s="70" t="s">
        <v>20</v>
      </c>
      <c r="E14" s="24" t="s">
        <v>12</v>
      </c>
      <c r="F14" s="25">
        <v>1798286</v>
      </c>
      <c r="G14" s="25">
        <v>1096036</v>
      </c>
      <c r="H14" s="26">
        <f>+G14-F14</f>
        <v>-702250</v>
      </c>
      <c r="I14" s="27">
        <f>IF(F14=0,0,ABS(ROUND(H14/F14*100,2)))</f>
        <v>39.05</v>
      </c>
    </row>
    <row r="15" spans="1:9" s="8" customFormat="1" ht="20.25" customHeight="1">
      <c r="A15" s="73" t="s">
        <v>21</v>
      </c>
      <c r="B15" s="74" t="s">
        <v>21</v>
      </c>
      <c r="C15" s="74" t="s">
        <v>21</v>
      </c>
      <c r="D15" s="74" t="s">
        <v>21</v>
      </c>
      <c r="E15" s="29"/>
      <c r="F15" s="22"/>
      <c r="G15" s="22"/>
      <c r="H15" s="19"/>
      <c r="I15" s="23"/>
    </row>
    <row r="16" spans="1:9" s="28" customFormat="1" ht="33.75" customHeight="1">
      <c r="A16" s="75" t="s">
        <v>22</v>
      </c>
      <c r="B16" s="70" t="s">
        <v>23</v>
      </c>
      <c r="C16" s="70" t="s">
        <v>23</v>
      </c>
      <c r="D16" s="70" t="s">
        <v>23</v>
      </c>
      <c r="E16" s="24" t="s">
        <v>12</v>
      </c>
      <c r="F16" s="25">
        <v>338571</v>
      </c>
      <c r="G16" s="25">
        <v>246906</v>
      </c>
      <c r="H16" s="26">
        <f aca="true" t="shared" si="0" ref="H16:H22">+G16-F16</f>
        <v>-91665</v>
      </c>
      <c r="I16" s="27">
        <f aca="true" t="shared" si="1" ref="I16:I22">IF(F16=0,0,ABS(ROUND(H16/F16*100,2)))</f>
        <v>27.07</v>
      </c>
    </row>
    <row r="17" spans="1:9" s="28" customFormat="1" ht="33.75" customHeight="1">
      <c r="A17" s="75" t="s">
        <v>24</v>
      </c>
      <c r="B17" s="70" t="s">
        <v>25</v>
      </c>
      <c r="C17" s="70" t="s">
        <v>25</v>
      </c>
      <c r="D17" s="70" t="s">
        <v>25</v>
      </c>
      <c r="E17" s="24" t="s">
        <v>12</v>
      </c>
      <c r="F17" s="25">
        <v>175105</v>
      </c>
      <c r="G17" s="25">
        <v>334408</v>
      </c>
      <c r="H17" s="26">
        <f t="shared" si="0"/>
        <v>159303</v>
      </c>
      <c r="I17" s="27">
        <f t="shared" si="1"/>
        <v>90.98</v>
      </c>
    </row>
    <row r="18" spans="1:9" s="28" customFormat="1" ht="33.75" customHeight="1">
      <c r="A18" s="75" t="s">
        <v>26</v>
      </c>
      <c r="B18" s="70" t="s">
        <v>27</v>
      </c>
      <c r="C18" s="70" t="s">
        <v>27</v>
      </c>
      <c r="D18" s="70" t="s">
        <v>27</v>
      </c>
      <c r="E18" s="24" t="s">
        <v>12</v>
      </c>
      <c r="F18" s="25">
        <v>410121</v>
      </c>
      <c r="G18" s="25">
        <v>328499</v>
      </c>
      <c r="H18" s="26">
        <f t="shared" si="0"/>
        <v>-81622</v>
      </c>
      <c r="I18" s="27">
        <f t="shared" si="1"/>
        <v>19.9</v>
      </c>
    </row>
    <row r="19" spans="1:9" s="28" customFormat="1" ht="33.75" customHeight="1">
      <c r="A19" s="75" t="s">
        <v>28</v>
      </c>
      <c r="B19" s="70" t="s">
        <v>29</v>
      </c>
      <c r="C19" s="70" t="s">
        <v>29</v>
      </c>
      <c r="D19" s="70" t="s">
        <v>29</v>
      </c>
      <c r="E19" s="24" t="s">
        <v>12</v>
      </c>
      <c r="F19" s="25">
        <v>141203</v>
      </c>
      <c r="G19" s="25">
        <v>200358</v>
      </c>
      <c r="H19" s="26">
        <f t="shared" si="0"/>
        <v>59155</v>
      </c>
      <c r="I19" s="27">
        <f t="shared" si="1"/>
        <v>41.89</v>
      </c>
    </row>
    <row r="20" spans="1:9" s="28" customFormat="1" ht="33.75" customHeight="1">
      <c r="A20" s="75" t="s">
        <v>30</v>
      </c>
      <c r="B20" s="70"/>
      <c r="C20" s="70"/>
      <c r="D20" s="70"/>
      <c r="E20" s="24" t="s">
        <v>12</v>
      </c>
      <c r="F20" s="25">
        <v>150000</v>
      </c>
      <c r="G20" s="25">
        <v>150834</v>
      </c>
      <c r="H20" s="26">
        <f t="shared" si="0"/>
        <v>834</v>
      </c>
      <c r="I20" s="27">
        <f t="shared" si="1"/>
        <v>0.56</v>
      </c>
    </row>
    <row r="21" spans="1:9" s="28" customFormat="1" ht="18.75" customHeight="1">
      <c r="A21" s="75" t="s">
        <v>31</v>
      </c>
      <c r="B21" s="70"/>
      <c r="C21" s="70"/>
      <c r="D21" s="70"/>
      <c r="E21" s="24" t="s">
        <v>12</v>
      </c>
      <c r="F21" s="25">
        <v>285000</v>
      </c>
      <c r="G21" s="25"/>
      <c r="H21" s="26">
        <f t="shared" si="0"/>
        <v>-285000</v>
      </c>
      <c r="I21" s="27">
        <f t="shared" si="1"/>
        <v>100</v>
      </c>
    </row>
    <row r="22" spans="1:9" s="28" customFormat="1" ht="18.75" customHeight="1">
      <c r="A22" s="75" t="s">
        <v>32</v>
      </c>
      <c r="B22" s="70"/>
      <c r="C22" s="70"/>
      <c r="D22" s="70"/>
      <c r="E22" s="24" t="s">
        <v>12</v>
      </c>
      <c r="F22" s="25">
        <v>1500000</v>
      </c>
      <c r="G22" s="25">
        <v>7000</v>
      </c>
      <c r="H22" s="26">
        <f t="shared" si="0"/>
        <v>-1493000</v>
      </c>
      <c r="I22" s="27">
        <f t="shared" si="1"/>
        <v>99.53</v>
      </c>
    </row>
    <row r="23" spans="1:9" s="8" customFormat="1" ht="20.25" customHeight="1">
      <c r="A23" s="73" t="s">
        <v>33</v>
      </c>
      <c r="B23" s="74" t="s">
        <v>33</v>
      </c>
      <c r="C23" s="74" t="s">
        <v>33</v>
      </c>
      <c r="D23" s="74" t="s">
        <v>33</v>
      </c>
      <c r="E23" s="29"/>
      <c r="F23" s="22"/>
      <c r="G23" s="22"/>
      <c r="H23" s="19"/>
      <c r="I23" s="23"/>
    </row>
    <row r="24" spans="1:9" s="28" customFormat="1" ht="48.75" customHeight="1">
      <c r="A24" s="75" t="s">
        <v>34</v>
      </c>
      <c r="B24" s="70" t="s">
        <v>35</v>
      </c>
      <c r="C24" s="70" t="s">
        <v>35</v>
      </c>
      <c r="D24" s="70" t="s">
        <v>35</v>
      </c>
      <c r="E24" s="24" t="s">
        <v>12</v>
      </c>
      <c r="F24" s="25">
        <v>10415470</v>
      </c>
      <c r="G24" s="25">
        <v>7091922</v>
      </c>
      <c r="H24" s="26">
        <f>+G24-F24</f>
        <v>-3323548</v>
      </c>
      <c r="I24" s="27">
        <f>IF(F24=0,0,ABS(ROUND(H24/F24*100,2)))</f>
        <v>31.91</v>
      </c>
    </row>
    <row r="25" spans="1:9" s="8" customFormat="1" ht="20.25" customHeight="1">
      <c r="A25" s="73" t="s">
        <v>36</v>
      </c>
      <c r="B25" s="74" t="s">
        <v>36</v>
      </c>
      <c r="C25" s="74" t="s">
        <v>36</v>
      </c>
      <c r="D25" s="74" t="s">
        <v>36</v>
      </c>
      <c r="E25" s="30"/>
      <c r="F25" s="22"/>
      <c r="G25" s="22"/>
      <c r="H25" s="19"/>
      <c r="I25" s="23"/>
    </row>
    <row r="26" spans="1:9" s="28" customFormat="1" ht="18.75" customHeight="1">
      <c r="A26" s="69" t="s">
        <v>37</v>
      </c>
      <c r="B26" s="70" t="s">
        <v>38</v>
      </c>
      <c r="C26" s="70" t="s">
        <v>38</v>
      </c>
      <c r="D26" s="70" t="s">
        <v>38</v>
      </c>
      <c r="E26" s="31" t="s">
        <v>39</v>
      </c>
      <c r="F26" s="25">
        <v>3684</v>
      </c>
      <c r="G26" s="25">
        <v>3295</v>
      </c>
      <c r="H26" s="26">
        <f>+G26-F26</f>
        <v>-389</v>
      </c>
      <c r="I26" s="27">
        <f>IF(F26=0,0,ABS(ROUND(H26/F26*100,2)))</f>
        <v>10.56</v>
      </c>
    </row>
    <row r="27" spans="1:9" s="28" customFormat="1" ht="18.75" customHeight="1">
      <c r="A27" s="69" t="s">
        <v>40</v>
      </c>
      <c r="B27" s="70" t="s">
        <v>38</v>
      </c>
      <c r="C27" s="70" t="s">
        <v>38</v>
      </c>
      <c r="D27" s="70" t="s">
        <v>38</v>
      </c>
      <c r="E27" s="24" t="s">
        <v>12</v>
      </c>
      <c r="F27" s="25">
        <v>799947</v>
      </c>
      <c r="G27" s="25">
        <v>1428367</v>
      </c>
      <c r="H27" s="26">
        <f>+G27-F27</f>
        <v>628420</v>
      </c>
      <c r="I27" s="27">
        <f>IF(F27=0,0,ABS(ROUND(H27/F27*100,2)))</f>
        <v>78.56</v>
      </c>
    </row>
    <row r="28" spans="1:9" s="8" customFormat="1" ht="20.25" customHeight="1">
      <c r="A28" s="73" t="s">
        <v>41</v>
      </c>
      <c r="B28" s="74" t="s">
        <v>21</v>
      </c>
      <c r="C28" s="74" t="s">
        <v>21</v>
      </c>
      <c r="D28" s="74" t="s">
        <v>21</v>
      </c>
      <c r="E28" s="29"/>
      <c r="F28" s="22"/>
      <c r="G28" s="22"/>
      <c r="H28" s="19"/>
      <c r="I28" s="23"/>
    </row>
    <row r="29" spans="1:9" s="32" customFormat="1" ht="33.75" customHeight="1">
      <c r="A29" s="75" t="s">
        <v>154</v>
      </c>
      <c r="B29" s="70" t="s">
        <v>23</v>
      </c>
      <c r="C29" s="70" t="s">
        <v>23</v>
      </c>
      <c r="D29" s="70" t="s">
        <v>23</v>
      </c>
      <c r="E29" s="24" t="s">
        <v>12</v>
      </c>
      <c r="F29" s="25">
        <v>48700</v>
      </c>
      <c r="G29" s="25">
        <v>31394</v>
      </c>
      <c r="H29" s="26">
        <f>+G29-F29</f>
        <v>-17306</v>
      </c>
      <c r="I29" s="27">
        <f>IF(F29=0,0,ABS(ROUND(H29/F29*100,2)))</f>
        <v>35.54</v>
      </c>
    </row>
    <row r="30" spans="1:9" s="28" customFormat="1" ht="48.75" customHeight="1">
      <c r="A30" s="75" t="s">
        <v>155</v>
      </c>
      <c r="B30" s="70" t="s">
        <v>42</v>
      </c>
      <c r="C30" s="70" t="s">
        <v>42</v>
      </c>
      <c r="D30" s="70" t="s">
        <v>42</v>
      </c>
      <c r="E30" s="24" t="s">
        <v>12</v>
      </c>
      <c r="F30" s="25">
        <v>110000</v>
      </c>
      <c r="G30" s="25">
        <v>37170</v>
      </c>
      <c r="H30" s="26">
        <f>+G30-F30</f>
        <v>-72830</v>
      </c>
      <c r="I30" s="27">
        <f>IF(F30=0,0,ABS(ROUND(H30/F30*100,2)))</f>
        <v>66.21</v>
      </c>
    </row>
    <row r="31" spans="1:9" s="28" customFormat="1" ht="33.75" customHeight="1">
      <c r="A31" s="75" t="s">
        <v>156</v>
      </c>
      <c r="B31" s="70" t="s">
        <v>43</v>
      </c>
      <c r="C31" s="70" t="s">
        <v>43</v>
      </c>
      <c r="D31" s="70" t="s">
        <v>43</v>
      </c>
      <c r="E31" s="24" t="s">
        <v>12</v>
      </c>
      <c r="F31" s="25">
        <v>80000</v>
      </c>
      <c r="G31" s="25">
        <v>60161</v>
      </c>
      <c r="H31" s="26">
        <f>+G31-F31</f>
        <v>-19839</v>
      </c>
      <c r="I31" s="27">
        <f>IF(F31=0,0,ABS(ROUND(H31/F31*100,2)))</f>
        <v>24.8</v>
      </c>
    </row>
    <row r="32" spans="1:9" s="28" customFormat="1" ht="33.75" customHeight="1" thickBot="1">
      <c r="A32" s="78" t="s">
        <v>157</v>
      </c>
      <c r="B32" s="79" t="s">
        <v>44</v>
      </c>
      <c r="C32" s="79" t="s">
        <v>44</v>
      </c>
      <c r="D32" s="79" t="s">
        <v>44</v>
      </c>
      <c r="E32" s="33" t="s">
        <v>12</v>
      </c>
      <c r="F32" s="34">
        <v>40450</v>
      </c>
      <c r="G32" s="34">
        <v>23650</v>
      </c>
      <c r="H32" s="35">
        <f>+G32-F32</f>
        <v>-16800</v>
      </c>
      <c r="I32" s="36">
        <f>IF(F32=0,0,ABS(ROUND(H32/F32*100,2)))</f>
        <v>41.53</v>
      </c>
    </row>
    <row r="33" spans="1:9" s="8" customFormat="1" ht="20.25" customHeight="1">
      <c r="A33" s="73" t="s">
        <v>45</v>
      </c>
      <c r="B33" s="74" t="s">
        <v>21</v>
      </c>
      <c r="C33" s="74" t="s">
        <v>21</v>
      </c>
      <c r="D33" s="74" t="s">
        <v>21</v>
      </c>
      <c r="E33" s="29"/>
      <c r="F33" s="22"/>
      <c r="G33" s="22"/>
      <c r="H33" s="19"/>
      <c r="I33" s="23"/>
    </row>
    <row r="34" spans="1:9" s="32" customFormat="1" ht="33" customHeight="1">
      <c r="A34" s="75" t="s">
        <v>46</v>
      </c>
      <c r="B34" s="70" t="s">
        <v>23</v>
      </c>
      <c r="C34" s="70" t="s">
        <v>23</v>
      </c>
      <c r="D34" s="70" t="s">
        <v>23</v>
      </c>
      <c r="E34" s="24" t="s">
        <v>12</v>
      </c>
      <c r="F34" s="25">
        <v>14711</v>
      </c>
      <c r="G34" s="25">
        <v>9402.628</v>
      </c>
      <c r="H34" s="26">
        <f>+G34-F34</f>
        <v>-5308.371999999999</v>
      </c>
      <c r="I34" s="27">
        <f>IF(F34=0,0,ABS(ROUND(H34/F34*100,2)))</f>
        <v>36.08</v>
      </c>
    </row>
    <row r="35" spans="1:9" s="28" customFormat="1" ht="21.75" customHeight="1">
      <c r="A35" s="75" t="s">
        <v>47</v>
      </c>
      <c r="B35" s="70" t="s">
        <v>42</v>
      </c>
      <c r="C35" s="70" t="s">
        <v>42</v>
      </c>
      <c r="D35" s="70" t="s">
        <v>42</v>
      </c>
      <c r="E35" s="24" t="s">
        <v>12</v>
      </c>
      <c r="F35" s="25">
        <v>682843</v>
      </c>
      <c r="G35" s="25">
        <v>717381.147</v>
      </c>
      <c r="H35" s="26">
        <f>+G35-F35</f>
        <v>34538.147</v>
      </c>
      <c r="I35" s="27">
        <f>IF(F35=0,0,ABS(ROUND(H35/F35*100,2)))</f>
        <v>5.06</v>
      </c>
    </row>
    <row r="36" spans="1:9" s="28" customFormat="1" ht="21.75" customHeight="1">
      <c r="A36" s="69" t="s">
        <v>48</v>
      </c>
      <c r="B36" s="70" t="s">
        <v>43</v>
      </c>
      <c r="C36" s="70" t="s">
        <v>43</v>
      </c>
      <c r="D36" s="70" t="s">
        <v>43</v>
      </c>
      <c r="E36" s="24" t="s">
        <v>12</v>
      </c>
      <c r="F36" s="25">
        <v>42056</v>
      </c>
      <c r="G36" s="25">
        <v>40867.004</v>
      </c>
      <c r="H36" s="26">
        <f>+G36-F36</f>
        <v>-1188.9959999999992</v>
      </c>
      <c r="I36" s="27">
        <f>IF(F36=0,0,ABS(ROUND(H36/F36*100,2)))</f>
        <v>2.83</v>
      </c>
    </row>
    <row r="37" spans="1:9" s="8" customFormat="1" ht="38.25" customHeight="1">
      <c r="A37" s="81" t="s">
        <v>49</v>
      </c>
      <c r="B37" s="74" t="s">
        <v>21</v>
      </c>
      <c r="C37" s="74" t="s">
        <v>21</v>
      </c>
      <c r="D37" s="74" t="s">
        <v>21</v>
      </c>
      <c r="E37" s="29"/>
      <c r="F37" s="22"/>
      <c r="G37" s="22"/>
      <c r="H37" s="19"/>
      <c r="I37" s="23"/>
    </row>
    <row r="38" spans="1:9" s="32" customFormat="1" ht="33" customHeight="1">
      <c r="A38" s="75" t="s">
        <v>50</v>
      </c>
      <c r="B38" s="70" t="s">
        <v>23</v>
      </c>
      <c r="C38" s="70" t="s">
        <v>23</v>
      </c>
      <c r="D38" s="70" t="s">
        <v>23</v>
      </c>
      <c r="E38" s="24" t="s">
        <v>12</v>
      </c>
      <c r="F38" s="25">
        <v>23771</v>
      </c>
      <c r="G38" s="25">
        <v>11001</v>
      </c>
      <c r="H38" s="26">
        <f>+G38-F38</f>
        <v>-12770</v>
      </c>
      <c r="I38" s="27">
        <f>IF(F38=0,0,ABS(ROUND(H38/F38*100,2)))</f>
        <v>53.72</v>
      </c>
    </row>
    <row r="39" spans="1:9" s="28" customFormat="1" ht="21.75" customHeight="1">
      <c r="A39" s="75" t="s">
        <v>51</v>
      </c>
      <c r="B39" s="70" t="s">
        <v>42</v>
      </c>
      <c r="C39" s="70" t="s">
        <v>42</v>
      </c>
      <c r="D39" s="70" t="s">
        <v>42</v>
      </c>
      <c r="E39" s="24" t="s">
        <v>12</v>
      </c>
      <c r="F39" s="25">
        <v>10165</v>
      </c>
      <c r="G39" s="25">
        <v>800</v>
      </c>
      <c r="H39" s="26">
        <f>+G39-F39</f>
        <v>-9365</v>
      </c>
      <c r="I39" s="27">
        <f>IF(F39=0,0,ABS(ROUND(H39/F39*100,2)))</f>
        <v>92.13</v>
      </c>
    </row>
    <row r="40" spans="1:9" s="28" customFormat="1" ht="21.75" customHeight="1">
      <c r="A40" s="69" t="s">
        <v>52</v>
      </c>
      <c r="B40" s="70" t="s">
        <v>43</v>
      </c>
      <c r="C40" s="70" t="s">
        <v>43</v>
      </c>
      <c r="D40" s="70" t="s">
        <v>43</v>
      </c>
      <c r="E40" s="24" t="s">
        <v>12</v>
      </c>
      <c r="F40" s="25">
        <v>1579</v>
      </c>
      <c r="G40" s="25"/>
      <c r="H40" s="26">
        <f>+G40-F40</f>
        <v>-1579</v>
      </c>
      <c r="I40" s="27">
        <f>IF(F40=0,0,ABS(ROUND(H40/F40*100,2)))</f>
        <v>100</v>
      </c>
    </row>
    <row r="41" spans="1:9" s="8" customFormat="1" ht="20.25" customHeight="1">
      <c r="A41" s="73" t="s">
        <v>53</v>
      </c>
      <c r="B41" s="74" t="s">
        <v>53</v>
      </c>
      <c r="C41" s="74" t="s">
        <v>53</v>
      </c>
      <c r="D41" s="74" t="s">
        <v>53</v>
      </c>
      <c r="E41" s="29"/>
      <c r="F41" s="22"/>
      <c r="G41" s="22"/>
      <c r="H41" s="19"/>
      <c r="I41" s="23"/>
    </row>
    <row r="42" spans="1:9" s="32" customFormat="1" ht="21.75" customHeight="1">
      <c r="A42" s="69" t="s">
        <v>54</v>
      </c>
      <c r="B42" s="70" t="s">
        <v>55</v>
      </c>
      <c r="C42" s="70" t="s">
        <v>55</v>
      </c>
      <c r="D42" s="70" t="s">
        <v>55</v>
      </c>
      <c r="E42" s="37" t="s">
        <v>56</v>
      </c>
      <c r="F42" s="25">
        <v>102860</v>
      </c>
      <c r="G42" s="25">
        <v>164584</v>
      </c>
      <c r="H42" s="26">
        <f>+G42-F42</f>
        <v>61724</v>
      </c>
      <c r="I42" s="38">
        <f>IF(F42=0,0,ABS(ROUND(H42/F42*100,2)))</f>
        <v>60.01</v>
      </c>
    </row>
    <row r="43" spans="1:9" s="28" customFormat="1" ht="21.75" customHeight="1">
      <c r="A43" s="69" t="s">
        <v>57</v>
      </c>
      <c r="B43" s="70" t="s">
        <v>58</v>
      </c>
      <c r="C43" s="70" t="s">
        <v>58</v>
      </c>
      <c r="D43" s="70" t="s">
        <v>58</v>
      </c>
      <c r="E43" s="37" t="s">
        <v>59</v>
      </c>
      <c r="F43" s="25">
        <v>829</v>
      </c>
      <c r="G43" s="25">
        <v>855</v>
      </c>
      <c r="H43" s="26">
        <f>+G43-F43</f>
        <v>26</v>
      </c>
      <c r="I43" s="27">
        <f>IF(F43=0,0,ABS(ROUND(H43/F43*100,2)))</f>
        <v>3.14</v>
      </c>
    </row>
    <row r="44" spans="1:9" s="8" customFormat="1" ht="20.25" customHeight="1">
      <c r="A44" s="73" t="s">
        <v>60</v>
      </c>
      <c r="B44" s="74" t="s">
        <v>60</v>
      </c>
      <c r="C44" s="74" t="s">
        <v>60</v>
      </c>
      <c r="D44" s="74" t="s">
        <v>60</v>
      </c>
      <c r="E44" s="29"/>
      <c r="F44" s="22"/>
      <c r="G44" s="22"/>
      <c r="H44" s="19"/>
      <c r="I44" s="23"/>
    </row>
    <row r="45" spans="1:9" s="28" customFormat="1" ht="21.75" customHeight="1">
      <c r="A45" s="69" t="s">
        <v>61</v>
      </c>
      <c r="B45" s="70" t="s">
        <v>62</v>
      </c>
      <c r="C45" s="70" t="s">
        <v>62</v>
      </c>
      <c r="D45" s="70" t="s">
        <v>62</v>
      </c>
      <c r="E45" s="24" t="s">
        <v>12</v>
      </c>
      <c r="F45" s="25">
        <v>3646779</v>
      </c>
      <c r="G45" s="25">
        <v>4773433</v>
      </c>
      <c r="H45" s="26">
        <f>+G45-F45</f>
        <v>1126654</v>
      </c>
      <c r="I45" s="27">
        <f>IF(F45=0,0,ABS(ROUND(H45/F45*100,2)))</f>
        <v>30.89</v>
      </c>
    </row>
    <row r="46" spans="1:9" s="28" customFormat="1" ht="21.75" customHeight="1">
      <c r="A46" s="69" t="s">
        <v>63</v>
      </c>
      <c r="B46" s="70" t="s">
        <v>64</v>
      </c>
      <c r="C46" s="70" t="s">
        <v>64</v>
      </c>
      <c r="D46" s="70" t="s">
        <v>64</v>
      </c>
      <c r="E46" s="24" t="s">
        <v>12</v>
      </c>
      <c r="F46" s="25">
        <v>1090000</v>
      </c>
      <c r="G46" s="25">
        <v>1013512</v>
      </c>
      <c r="H46" s="26">
        <f>+G46-F46</f>
        <v>-76488</v>
      </c>
      <c r="I46" s="27">
        <f>IF(F46=0,0,ABS(ROUND(H46/F46*100,2)))</f>
        <v>7.02</v>
      </c>
    </row>
    <row r="47" spans="1:9" s="28" customFormat="1" ht="32.25" customHeight="1">
      <c r="A47" s="75" t="s">
        <v>65</v>
      </c>
      <c r="B47" s="70" t="s">
        <v>64</v>
      </c>
      <c r="C47" s="70" t="s">
        <v>64</v>
      </c>
      <c r="D47" s="70" t="s">
        <v>64</v>
      </c>
      <c r="E47" s="24" t="s">
        <v>12</v>
      </c>
      <c r="F47" s="25">
        <v>5793080</v>
      </c>
      <c r="G47" s="25">
        <v>7437003</v>
      </c>
      <c r="H47" s="26">
        <f>+G47-F47</f>
        <v>1643923</v>
      </c>
      <c r="I47" s="27">
        <f>IF(F47=0,0,ABS(ROUND(H47/F47*100,2)))</f>
        <v>28.38</v>
      </c>
    </row>
    <row r="48" spans="1:9" s="8" customFormat="1" ht="20.25" customHeight="1">
      <c r="A48" s="73" t="s">
        <v>66</v>
      </c>
      <c r="B48" s="74" t="s">
        <v>66</v>
      </c>
      <c r="C48" s="74" t="s">
        <v>66</v>
      </c>
      <c r="D48" s="74" t="s">
        <v>66</v>
      </c>
      <c r="E48" s="29"/>
      <c r="F48" s="22"/>
      <c r="G48" s="22"/>
      <c r="H48" s="19"/>
      <c r="I48" s="23"/>
    </row>
    <row r="49" spans="1:9" s="28" customFormat="1" ht="32.25" customHeight="1">
      <c r="A49" s="75" t="s">
        <v>67</v>
      </c>
      <c r="B49" s="70" t="s">
        <v>68</v>
      </c>
      <c r="C49" s="70" t="s">
        <v>68</v>
      </c>
      <c r="D49" s="70" t="s">
        <v>68</v>
      </c>
      <c r="E49" s="24" t="s">
        <v>12</v>
      </c>
      <c r="F49" s="25">
        <v>1250158</v>
      </c>
      <c r="G49" s="25">
        <v>696495</v>
      </c>
      <c r="H49" s="26">
        <f>+G49-F49</f>
        <v>-553663</v>
      </c>
      <c r="I49" s="27">
        <f>IF(F49=0,0,ABS(ROUND(H49/F49*100,2)))</f>
        <v>44.29</v>
      </c>
    </row>
    <row r="50" spans="1:9" s="28" customFormat="1" ht="32.25" customHeight="1">
      <c r="A50" s="75" t="s">
        <v>69</v>
      </c>
      <c r="B50" s="70" t="s">
        <v>70</v>
      </c>
      <c r="C50" s="70" t="s">
        <v>70</v>
      </c>
      <c r="D50" s="70" t="s">
        <v>70</v>
      </c>
      <c r="E50" s="24" t="s">
        <v>12</v>
      </c>
      <c r="F50" s="25">
        <v>618652</v>
      </c>
      <c r="G50" s="25">
        <v>210294</v>
      </c>
      <c r="H50" s="26">
        <f>+G50-F50</f>
        <v>-408358</v>
      </c>
      <c r="I50" s="27">
        <f>IF(F50=0,0,ABS(ROUND(H50/F50*100,2)))</f>
        <v>66.01</v>
      </c>
    </row>
    <row r="51" spans="1:9" s="28" customFormat="1" ht="32.25" customHeight="1">
      <c r="A51" s="75" t="s">
        <v>71</v>
      </c>
      <c r="B51" s="70" t="s">
        <v>72</v>
      </c>
      <c r="C51" s="70" t="s">
        <v>72</v>
      </c>
      <c r="D51" s="70" t="s">
        <v>72</v>
      </c>
      <c r="E51" s="24" t="s">
        <v>12</v>
      </c>
      <c r="F51" s="25">
        <v>8022</v>
      </c>
      <c r="G51" s="25">
        <v>5206</v>
      </c>
      <c r="H51" s="26">
        <f>+G51-F51</f>
        <v>-2816</v>
      </c>
      <c r="I51" s="27">
        <f>IF(F51=0,0,ABS(ROUND(H51/F51*100,2)))</f>
        <v>35.1</v>
      </c>
    </row>
    <row r="52" spans="1:9" s="8" customFormat="1" ht="20.25" customHeight="1">
      <c r="A52" s="73" t="s">
        <v>73</v>
      </c>
      <c r="B52" s="74" t="s">
        <v>74</v>
      </c>
      <c r="C52" s="74" t="s">
        <v>74</v>
      </c>
      <c r="D52" s="74" t="s">
        <v>74</v>
      </c>
      <c r="E52" s="39"/>
      <c r="F52" s="22"/>
      <c r="G52" s="22"/>
      <c r="H52" s="19"/>
      <c r="I52" s="23"/>
    </row>
    <row r="53" spans="1:9" s="28" customFormat="1" ht="21.75" customHeight="1">
      <c r="A53" s="69" t="s">
        <v>75</v>
      </c>
      <c r="B53" s="70" t="s">
        <v>76</v>
      </c>
      <c r="C53" s="70" t="s">
        <v>76</v>
      </c>
      <c r="D53" s="70" t="s">
        <v>76</v>
      </c>
      <c r="E53" s="24" t="s">
        <v>12</v>
      </c>
      <c r="F53" s="25">
        <v>967353</v>
      </c>
      <c r="G53" s="25">
        <v>38716</v>
      </c>
      <c r="H53" s="26">
        <f>+G53-F53</f>
        <v>-928637</v>
      </c>
      <c r="I53" s="27">
        <f>IF(F53=0,0,ABS(ROUND(H53/F53*100,2)))</f>
        <v>96</v>
      </c>
    </row>
    <row r="54" spans="1:9" s="8" customFormat="1" ht="20.25" customHeight="1">
      <c r="A54" s="73" t="s">
        <v>74</v>
      </c>
      <c r="B54" s="74" t="s">
        <v>74</v>
      </c>
      <c r="C54" s="74" t="s">
        <v>74</v>
      </c>
      <c r="D54" s="74" t="s">
        <v>74</v>
      </c>
      <c r="E54" s="39"/>
      <c r="F54" s="22"/>
      <c r="G54" s="22"/>
      <c r="H54" s="19"/>
      <c r="I54" s="23"/>
    </row>
    <row r="55" spans="1:9" s="28" customFormat="1" ht="21.75" customHeight="1">
      <c r="A55" s="69" t="s">
        <v>76</v>
      </c>
      <c r="B55" s="70" t="s">
        <v>76</v>
      </c>
      <c r="C55" s="70" t="s">
        <v>76</v>
      </c>
      <c r="D55" s="70" t="s">
        <v>76</v>
      </c>
      <c r="E55" s="24" t="s">
        <v>12</v>
      </c>
      <c r="F55" s="25">
        <v>6131010</v>
      </c>
      <c r="G55" s="25">
        <v>5707993</v>
      </c>
      <c r="H55" s="26">
        <f>+G55-F55</f>
        <v>-423017</v>
      </c>
      <c r="I55" s="27">
        <f>IF(F55=0,0,ABS(ROUND(H55/F55*100,2)))</f>
        <v>6.9</v>
      </c>
    </row>
    <row r="56" spans="1:9" s="8" customFormat="1" ht="20.25" customHeight="1">
      <c r="A56" s="73" t="s">
        <v>77</v>
      </c>
      <c r="B56" s="74"/>
      <c r="C56" s="74"/>
      <c r="D56" s="74"/>
      <c r="E56" s="30"/>
      <c r="F56" s="22"/>
      <c r="G56" s="22"/>
      <c r="H56" s="19"/>
      <c r="I56" s="23"/>
    </row>
    <row r="57" spans="1:9" s="28" customFormat="1" ht="21.75" customHeight="1">
      <c r="A57" s="69" t="s">
        <v>78</v>
      </c>
      <c r="B57" s="70"/>
      <c r="C57" s="70"/>
      <c r="D57" s="70"/>
      <c r="E57" s="24" t="s">
        <v>12</v>
      </c>
      <c r="F57" s="25">
        <v>11060</v>
      </c>
      <c r="G57" s="25">
        <v>11236</v>
      </c>
      <c r="H57" s="26">
        <f>+G57-F57</f>
        <v>176</v>
      </c>
      <c r="I57" s="27">
        <f>IF(F57=0,0,ABS(ROUND(H57/F57*100,2)))</f>
        <v>1.59</v>
      </c>
    </row>
    <row r="58" spans="1:9" s="28" customFormat="1" ht="21.75" customHeight="1">
      <c r="A58" s="69" t="s">
        <v>79</v>
      </c>
      <c r="B58" s="70"/>
      <c r="C58" s="70"/>
      <c r="D58" s="70"/>
      <c r="E58" s="24" t="s">
        <v>12</v>
      </c>
      <c r="F58" s="25">
        <v>3982</v>
      </c>
      <c r="G58" s="25">
        <v>3953</v>
      </c>
      <c r="H58" s="26">
        <f>+G58-F58</f>
        <v>-29</v>
      </c>
      <c r="I58" s="27">
        <f>IF(F58=0,0,ABS(ROUND(H58/F58*100,2)))</f>
        <v>0.73</v>
      </c>
    </row>
    <row r="59" spans="1:9" s="28" customFormat="1" ht="21.75" customHeight="1">
      <c r="A59" s="69" t="s">
        <v>80</v>
      </c>
      <c r="B59" s="70"/>
      <c r="C59" s="70"/>
      <c r="D59" s="70"/>
      <c r="E59" s="24" t="s">
        <v>12</v>
      </c>
      <c r="F59" s="25">
        <v>3785</v>
      </c>
      <c r="G59" s="25">
        <v>3060</v>
      </c>
      <c r="H59" s="26">
        <f>+G59-F59</f>
        <v>-725</v>
      </c>
      <c r="I59" s="27">
        <f>IF(F59=0,0,ABS(ROUND(H59/F59*100,2)))</f>
        <v>19.15</v>
      </c>
    </row>
    <row r="60" spans="1:9" s="28" customFormat="1" ht="21.75" customHeight="1" thickBot="1">
      <c r="A60" s="80" t="s">
        <v>81</v>
      </c>
      <c r="B60" s="79"/>
      <c r="C60" s="79"/>
      <c r="D60" s="79"/>
      <c r="E60" s="33" t="s">
        <v>12</v>
      </c>
      <c r="F60" s="34">
        <v>35473</v>
      </c>
      <c r="G60" s="34">
        <v>21549</v>
      </c>
      <c r="H60" s="35">
        <f>+G60-F60</f>
        <v>-13924</v>
      </c>
      <c r="I60" s="36">
        <f>IF(F60=0,0,ABS(ROUND(H60/F60*100,2)))</f>
        <v>39.25</v>
      </c>
    </row>
    <row r="61" spans="1:9" s="8" customFormat="1" ht="21" customHeight="1">
      <c r="A61" s="73" t="s">
        <v>82</v>
      </c>
      <c r="B61" s="74" t="s">
        <v>82</v>
      </c>
      <c r="C61" s="74" t="s">
        <v>82</v>
      </c>
      <c r="D61" s="74" t="s">
        <v>82</v>
      </c>
      <c r="E61" s="30"/>
      <c r="F61" s="22"/>
      <c r="G61" s="22"/>
      <c r="H61" s="19"/>
      <c r="I61" s="23"/>
    </row>
    <row r="62" spans="1:9" s="28" customFormat="1" ht="21.75" customHeight="1">
      <c r="A62" s="69" t="s">
        <v>83</v>
      </c>
      <c r="B62" s="70" t="s">
        <v>84</v>
      </c>
      <c r="C62" s="70" t="s">
        <v>84</v>
      </c>
      <c r="D62" s="70" t="s">
        <v>84</v>
      </c>
      <c r="E62" s="40" t="s">
        <v>85</v>
      </c>
      <c r="F62" s="25">
        <v>377894</v>
      </c>
      <c r="G62" s="25">
        <v>251664</v>
      </c>
      <c r="H62" s="26">
        <f>+G62-F62</f>
        <v>-126230</v>
      </c>
      <c r="I62" s="27">
        <f>IF(F62=0,0,ABS(ROUND(H62/F62*100,2)))</f>
        <v>33.4</v>
      </c>
    </row>
    <row r="63" spans="1:9" s="28" customFormat="1" ht="21.75" customHeight="1">
      <c r="A63" s="69" t="s">
        <v>158</v>
      </c>
      <c r="B63" s="70" t="s">
        <v>86</v>
      </c>
      <c r="C63" s="70" t="s">
        <v>86</v>
      </c>
      <c r="D63" s="70" t="s">
        <v>86</v>
      </c>
      <c r="E63" s="40" t="s">
        <v>85</v>
      </c>
      <c r="F63" s="25">
        <v>322400</v>
      </c>
      <c r="G63" s="25">
        <v>156279</v>
      </c>
      <c r="H63" s="26">
        <f>+G63-F63</f>
        <v>-166121</v>
      </c>
      <c r="I63" s="27">
        <f>IF(F63=0,0,ABS(ROUND(H63/F63*100,2)))</f>
        <v>51.53</v>
      </c>
    </row>
    <row r="64" spans="1:9" s="28" customFormat="1" ht="21.75" customHeight="1">
      <c r="A64" s="69" t="s">
        <v>87</v>
      </c>
      <c r="B64" s="70" t="s">
        <v>88</v>
      </c>
      <c r="C64" s="70" t="s">
        <v>88</v>
      </c>
      <c r="D64" s="70" t="s">
        <v>88</v>
      </c>
      <c r="E64" s="24" t="s">
        <v>12</v>
      </c>
      <c r="F64" s="25">
        <v>28092495</v>
      </c>
      <c r="G64" s="25">
        <v>31299075</v>
      </c>
      <c r="H64" s="26">
        <f>+G64-F64</f>
        <v>3206580</v>
      </c>
      <c r="I64" s="27">
        <f>IF(F64=0,0,ABS(ROUND(H64/F64*100,2)))</f>
        <v>11.41</v>
      </c>
    </row>
    <row r="65" spans="1:9" s="28" customFormat="1" ht="21.75" customHeight="1">
      <c r="A65" s="69" t="s">
        <v>89</v>
      </c>
      <c r="B65" s="70" t="s">
        <v>90</v>
      </c>
      <c r="C65" s="70" t="s">
        <v>90</v>
      </c>
      <c r="D65" s="70" t="s">
        <v>90</v>
      </c>
      <c r="E65" s="24" t="s">
        <v>12</v>
      </c>
      <c r="F65" s="25">
        <v>3200000</v>
      </c>
      <c r="G65" s="25">
        <v>4042372</v>
      </c>
      <c r="H65" s="26">
        <f>+G65-F65</f>
        <v>842372</v>
      </c>
      <c r="I65" s="27">
        <f>IF(F65=0,0,ABS(ROUND(H65/F65*100,2)))</f>
        <v>26.32</v>
      </c>
    </row>
    <row r="66" spans="1:9" s="28" customFormat="1" ht="32.25" customHeight="1">
      <c r="A66" s="75" t="s">
        <v>91</v>
      </c>
      <c r="B66" s="70" t="s">
        <v>92</v>
      </c>
      <c r="C66" s="70" t="s">
        <v>92</v>
      </c>
      <c r="D66" s="70" t="s">
        <v>92</v>
      </c>
      <c r="E66" s="24" t="s">
        <v>12</v>
      </c>
      <c r="F66" s="25">
        <v>153774</v>
      </c>
      <c r="G66" s="25">
        <v>155831</v>
      </c>
      <c r="H66" s="26">
        <f>+G66-F66</f>
        <v>2057</v>
      </c>
      <c r="I66" s="27">
        <f>IF(F66=0,0,ABS(ROUND(H66/F66*100,2)))</f>
        <v>1.34</v>
      </c>
    </row>
    <row r="67" spans="1:9" s="8" customFormat="1" ht="21" customHeight="1">
      <c r="A67" s="73" t="s">
        <v>93</v>
      </c>
      <c r="B67" s="74" t="s">
        <v>93</v>
      </c>
      <c r="C67" s="74" t="s">
        <v>93</v>
      </c>
      <c r="D67" s="74" t="s">
        <v>93</v>
      </c>
      <c r="E67" s="30"/>
      <c r="F67" s="22"/>
      <c r="G67" s="22"/>
      <c r="H67" s="19"/>
      <c r="I67" s="23"/>
    </row>
    <row r="68" spans="1:9" s="28" customFormat="1" ht="21.75" customHeight="1">
      <c r="A68" s="69" t="s">
        <v>94</v>
      </c>
      <c r="B68" s="70" t="s">
        <v>95</v>
      </c>
      <c r="C68" s="70" t="s">
        <v>95</v>
      </c>
      <c r="D68" s="70" t="s">
        <v>95</v>
      </c>
      <c r="E68" s="24" t="s">
        <v>12</v>
      </c>
      <c r="F68" s="25">
        <v>9638822</v>
      </c>
      <c r="G68" s="25">
        <v>12111749</v>
      </c>
      <c r="H68" s="26">
        <f>+G68-F68</f>
        <v>2472927</v>
      </c>
      <c r="I68" s="27">
        <f>IF(F68=0,0,ABS(ROUND(H68/F68*100,2)))</f>
        <v>25.66</v>
      </c>
    </row>
    <row r="69" spans="1:9" s="28" customFormat="1" ht="21.75" customHeight="1">
      <c r="A69" s="69" t="s">
        <v>96</v>
      </c>
      <c r="B69" s="70" t="s">
        <v>97</v>
      </c>
      <c r="C69" s="70" t="s">
        <v>97</v>
      </c>
      <c r="D69" s="70" t="s">
        <v>97</v>
      </c>
      <c r="E69" s="24" t="s">
        <v>12</v>
      </c>
      <c r="F69" s="25">
        <v>939646</v>
      </c>
      <c r="G69" s="25">
        <v>774876</v>
      </c>
      <c r="H69" s="26">
        <f>+G69-F69</f>
        <v>-164770</v>
      </c>
      <c r="I69" s="27">
        <f>IF(F69=0,0,ABS(ROUND(H69/F69*100,2)))</f>
        <v>17.54</v>
      </c>
    </row>
    <row r="70" spans="1:9" s="28" customFormat="1" ht="21.75" customHeight="1">
      <c r="A70" s="69" t="s">
        <v>98</v>
      </c>
      <c r="B70" s="70" t="s">
        <v>99</v>
      </c>
      <c r="C70" s="70" t="s">
        <v>99</v>
      </c>
      <c r="D70" s="70" t="s">
        <v>99</v>
      </c>
      <c r="E70" s="24" t="s">
        <v>12</v>
      </c>
      <c r="F70" s="25">
        <v>129780</v>
      </c>
      <c r="G70" s="25">
        <v>144967</v>
      </c>
      <c r="H70" s="26">
        <f>+G70-F70</f>
        <v>15187</v>
      </c>
      <c r="I70" s="27">
        <f>IF(F70=0,0,ABS(ROUND(H70/F70*100,2)))</f>
        <v>11.7</v>
      </c>
    </row>
    <row r="71" spans="1:9" s="42" customFormat="1" ht="21" customHeight="1">
      <c r="A71" s="73" t="s">
        <v>100</v>
      </c>
      <c r="B71" s="74" t="s">
        <v>100</v>
      </c>
      <c r="C71" s="74" t="s">
        <v>100</v>
      </c>
      <c r="D71" s="74" t="s">
        <v>100</v>
      </c>
      <c r="E71" s="41"/>
      <c r="F71" s="22"/>
      <c r="G71" s="22"/>
      <c r="H71" s="19"/>
      <c r="I71" s="23"/>
    </row>
    <row r="72" spans="1:9" s="28" customFormat="1" ht="21.75" customHeight="1">
      <c r="A72" s="69" t="s">
        <v>101</v>
      </c>
      <c r="B72" s="70" t="s">
        <v>102</v>
      </c>
      <c r="C72" s="70" t="s">
        <v>102</v>
      </c>
      <c r="D72" s="70" t="s">
        <v>102</v>
      </c>
      <c r="E72" s="24" t="s">
        <v>12</v>
      </c>
      <c r="F72" s="25">
        <v>481270</v>
      </c>
      <c r="G72" s="25">
        <v>158228</v>
      </c>
      <c r="H72" s="26">
        <f aca="true" t="shared" si="2" ref="H72:H79">+G72-F72</f>
        <v>-323042</v>
      </c>
      <c r="I72" s="27">
        <f aca="true" t="shared" si="3" ref="I72:I79">IF(F72=0,0,ABS(ROUND(H72/F72*100,2)))</f>
        <v>67.12</v>
      </c>
    </row>
    <row r="73" spans="1:9" s="32" customFormat="1" ht="21.75" customHeight="1">
      <c r="A73" s="69" t="s">
        <v>159</v>
      </c>
      <c r="B73" s="70" t="s">
        <v>103</v>
      </c>
      <c r="C73" s="70" t="s">
        <v>103</v>
      </c>
      <c r="D73" s="70" t="s">
        <v>103</v>
      </c>
      <c r="E73" s="43" t="s">
        <v>56</v>
      </c>
      <c r="F73" s="25">
        <v>1416</v>
      </c>
      <c r="G73" s="25">
        <v>3674</v>
      </c>
      <c r="H73" s="26">
        <f t="shared" si="2"/>
        <v>2258</v>
      </c>
      <c r="I73" s="27">
        <f t="shared" si="3"/>
        <v>159.46</v>
      </c>
    </row>
    <row r="74" spans="1:9" s="32" customFormat="1" ht="21.75" customHeight="1">
      <c r="A74" s="69" t="s">
        <v>104</v>
      </c>
      <c r="B74" s="70" t="s">
        <v>103</v>
      </c>
      <c r="C74" s="70" t="s">
        <v>103</v>
      </c>
      <c r="D74" s="70" t="s">
        <v>103</v>
      </c>
      <c r="E74" s="24" t="s">
        <v>12</v>
      </c>
      <c r="F74" s="25">
        <v>280000</v>
      </c>
      <c r="G74" s="25">
        <v>807830</v>
      </c>
      <c r="H74" s="26">
        <f t="shared" si="2"/>
        <v>527830</v>
      </c>
      <c r="I74" s="27">
        <f t="shared" si="3"/>
        <v>188.51</v>
      </c>
    </row>
    <row r="75" spans="1:9" s="28" customFormat="1" ht="21.75" customHeight="1">
      <c r="A75" s="69" t="s">
        <v>105</v>
      </c>
      <c r="B75" s="70" t="s">
        <v>106</v>
      </c>
      <c r="C75" s="70" t="s">
        <v>106</v>
      </c>
      <c r="D75" s="70" t="s">
        <v>106</v>
      </c>
      <c r="E75" s="24" t="s">
        <v>12</v>
      </c>
      <c r="F75" s="25">
        <v>33150</v>
      </c>
      <c r="G75" s="25">
        <v>28381</v>
      </c>
      <c r="H75" s="26">
        <f t="shared" si="2"/>
        <v>-4769</v>
      </c>
      <c r="I75" s="27">
        <f t="shared" si="3"/>
        <v>14.39</v>
      </c>
    </row>
    <row r="76" spans="1:9" s="28" customFormat="1" ht="21.75" customHeight="1">
      <c r="A76" s="69" t="s">
        <v>107</v>
      </c>
      <c r="B76" s="70" t="s">
        <v>106</v>
      </c>
      <c r="C76" s="70" t="s">
        <v>106</v>
      </c>
      <c r="D76" s="70" t="s">
        <v>106</v>
      </c>
      <c r="E76" s="24" t="s">
        <v>12</v>
      </c>
      <c r="F76" s="25">
        <v>24744</v>
      </c>
      <c r="G76" s="25">
        <v>11538</v>
      </c>
      <c r="H76" s="26">
        <f t="shared" si="2"/>
        <v>-13206</v>
      </c>
      <c r="I76" s="27">
        <f t="shared" si="3"/>
        <v>53.37</v>
      </c>
    </row>
    <row r="77" spans="1:9" s="28" customFormat="1" ht="21.75" customHeight="1">
      <c r="A77" s="69" t="s">
        <v>108</v>
      </c>
      <c r="B77" s="70" t="s">
        <v>109</v>
      </c>
      <c r="C77" s="70" t="s">
        <v>109</v>
      </c>
      <c r="D77" s="70" t="s">
        <v>109</v>
      </c>
      <c r="E77" s="24" t="s">
        <v>12</v>
      </c>
      <c r="F77" s="25">
        <v>517628</v>
      </c>
      <c r="G77" s="25">
        <v>705782</v>
      </c>
      <c r="H77" s="26">
        <f t="shared" si="2"/>
        <v>188154</v>
      </c>
      <c r="I77" s="27">
        <f t="shared" si="3"/>
        <v>36.35</v>
      </c>
    </row>
    <row r="78" spans="1:9" s="28" customFormat="1" ht="21.75" customHeight="1">
      <c r="A78" s="69" t="s">
        <v>110</v>
      </c>
      <c r="B78" s="70" t="s">
        <v>111</v>
      </c>
      <c r="C78" s="70" t="s">
        <v>111</v>
      </c>
      <c r="D78" s="70" t="s">
        <v>111</v>
      </c>
      <c r="E78" s="24" t="s">
        <v>12</v>
      </c>
      <c r="F78" s="25">
        <v>562340</v>
      </c>
      <c r="G78" s="25">
        <v>594933</v>
      </c>
      <c r="H78" s="26">
        <f t="shared" si="2"/>
        <v>32593</v>
      </c>
      <c r="I78" s="27">
        <f t="shared" si="3"/>
        <v>5.8</v>
      </c>
    </row>
    <row r="79" spans="1:9" s="28" customFormat="1" ht="21.75" customHeight="1">
      <c r="A79" s="69" t="s">
        <v>112</v>
      </c>
      <c r="B79" s="70" t="s">
        <v>113</v>
      </c>
      <c r="C79" s="70" t="s">
        <v>113</v>
      </c>
      <c r="D79" s="70" t="s">
        <v>113</v>
      </c>
      <c r="E79" s="24" t="s">
        <v>12</v>
      </c>
      <c r="F79" s="25">
        <v>4800</v>
      </c>
      <c r="G79" s="25">
        <v>6230</v>
      </c>
      <c r="H79" s="26">
        <f t="shared" si="2"/>
        <v>1430</v>
      </c>
      <c r="I79" s="27">
        <f t="shared" si="3"/>
        <v>29.79</v>
      </c>
    </row>
    <row r="80" spans="1:9" s="8" customFormat="1" ht="21" customHeight="1">
      <c r="A80" s="73" t="s">
        <v>114</v>
      </c>
      <c r="B80" s="74" t="s">
        <v>115</v>
      </c>
      <c r="C80" s="74" t="s">
        <v>115</v>
      </c>
      <c r="D80" s="74" t="s">
        <v>115</v>
      </c>
      <c r="E80" s="29"/>
      <c r="F80" s="22"/>
      <c r="G80" s="22"/>
      <c r="H80" s="19"/>
      <c r="I80" s="23"/>
    </row>
    <row r="81" spans="1:9" s="28" customFormat="1" ht="21.75" customHeight="1">
      <c r="A81" s="69" t="s">
        <v>116</v>
      </c>
      <c r="B81" s="70" t="s">
        <v>117</v>
      </c>
      <c r="C81" s="70" t="s">
        <v>117</v>
      </c>
      <c r="D81" s="70" t="s">
        <v>117</v>
      </c>
      <c r="E81" s="24" t="s">
        <v>12</v>
      </c>
      <c r="F81" s="25">
        <v>3321155</v>
      </c>
      <c r="G81" s="25">
        <v>2251312</v>
      </c>
      <c r="H81" s="26">
        <f>+G81-F81</f>
        <v>-1069843</v>
      </c>
      <c r="I81" s="27">
        <f>IF(F81=0,0,ABS(ROUND(H81/F81*100,2)))</f>
        <v>32.21</v>
      </c>
    </row>
    <row r="82" spans="1:9" s="28" customFormat="1" ht="21.75" customHeight="1">
      <c r="A82" s="69" t="s">
        <v>118</v>
      </c>
      <c r="B82" s="70" t="s">
        <v>119</v>
      </c>
      <c r="C82" s="70" t="s">
        <v>119</v>
      </c>
      <c r="D82" s="70" t="s">
        <v>119</v>
      </c>
      <c r="E82" s="24" t="s">
        <v>12</v>
      </c>
      <c r="F82" s="25">
        <v>1153948</v>
      </c>
      <c r="G82" s="25">
        <v>1130175</v>
      </c>
      <c r="H82" s="26">
        <f>+G82-F82</f>
        <v>-23773</v>
      </c>
      <c r="I82" s="27">
        <f>IF(F82=0,0,ABS(ROUND(H82/F82*100,2)))</f>
        <v>2.06</v>
      </c>
    </row>
    <row r="83" spans="1:9" s="28" customFormat="1" ht="21.75" customHeight="1">
      <c r="A83" s="69" t="s">
        <v>120</v>
      </c>
      <c r="B83" s="70" t="s">
        <v>121</v>
      </c>
      <c r="C83" s="70" t="s">
        <v>121</v>
      </c>
      <c r="D83" s="70" t="s">
        <v>121</v>
      </c>
      <c r="E83" s="24" t="s">
        <v>12</v>
      </c>
      <c r="F83" s="25">
        <v>276715</v>
      </c>
      <c r="G83" s="25">
        <v>241805</v>
      </c>
      <c r="H83" s="26">
        <f>+G83-F83</f>
        <v>-34910</v>
      </c>
      <c r="I83" s="27">
        <f>IF(F83=0,0,ABS(ROUND(H83/F83*100,2)))</f>
        <v>12.62</v>
      </c>
    </row>
    <row r="84" spans="1:9" s="8" customFormat="1" ht="21" customHeight="1">
      <c r="A84" s="73" t="s">
        <v>122</v>
      </c>
      <c r="B84" s="74" t="s">
        <v>122</v>
      </c>
      <c r="C84" s="74" t="s">
        <v>122</v>
      </c>
      <c r="D84" s="74" t="s">
        <v>122</v>
      </c>
      <c r="E84" s="39"/>
      <c r="F84" s="22"/>
      <c r="G84" s="22"/>
      <c r="H84" s="19"/>
      <c r="I84" s="23"/>
    </row>
    <row r="85" spans="1:9" s="28" customFormat="1" ht="21.75" customHeight="1">
      <c r="A85" s="69" t="s">
        <v>123</v>
      </c>
      <c r="B85" s="70" t="s">
        <v>123</v>
      </c>
      <c r="C85" s="70" t="s">
        <v>123</v>
      </c>
      <c r="D85" s="70" t="s">
        <v>123</v>
      </c>
      <c r="E85" s="24" t="s">
        <v>12</v>
      </c>
      <c r="F85" s="68">
        <v>73368</v>
      </c>
      <c r="G85" s="25">
        <v>51441</v>
      </c>
      <c r="H85" s="26">
        <f>+G85-F85</f>
        <v>-21927</v>
      </c>
      <c r="I85" s="27">
        <f>IF(F85=0,0,ABS(ROUND(H85/F85*100,2)))</f>
        <v>29.89</v>
      </c>
    </row>
    <row r="86" spans="1:9" s="8" customFormat="1" ht="21" customHeight="1">
      <c r="A86" s="73" t="s">
        <v>124</v>
      </c>
      <c r="B86" s="74" t="s">
        <v>124</v>
      </c>
      <c r="C86" s="74" t="s">
        <v>124</v>
      </c>
      <c r="D86" s="74" t="s">
        <v>124</v>
      </c>
      <c r="E86" s="44"/>
      <c r="F86" s="22"/>
      <c r="G86" s="22"/>
      <c r="H86" s="19"/>
      <c r="I86" s="23"/>
    </row>
    <row r="87" spans="1:9" s="28" customFormat="1" ht="21.75" customHeight="1">
      <c r="A87" s="75" t="s">
        <v>125</v>
      </c>
      <c r="B87" s="70" t="s">
        <v>126</v>
      </c>
      <c r="C87" s="70" t="s">
        <v>126</v>
      </c>
      <c r="D87" s="70" t="s">
        <v>126</v>
      </c>
      <c r="E87" s="24" t="s">
        <v>12</v>
      </c>
      <c r="F87" s="25">
        <v>235673</v>
      </c>
      <c r="G87" s="25">
        <v>242844</v>
      </c>
      <c r="H87" s="26">
        <f>+G87-F87</f>
        <v>7171</v>
      </c>
      <c r="I87" s="27">
        <f>IF(F87=0,0,ABS(ROUND(H87/F87*100,2)))</f>
        <v>3.04</v>
      </c>
    </row>
    <row r="88" spans="1:9" s="28" customFormat="1" ht="33" customHeight="1">
      <c r="A88" s="75" t="s">
        <v>127</v>
      </c>
      <c r="B88" s="70" t="s">
        <v>128</v>
      </c>
      <c r="C88" s="70" t="s">
        <v>128</v>
      </c>
      <c r="D88" s="70" t="s">
        <v>128</v>
      </c>
      <c r="E88" s="24" t="s">
        <v>12</v>
      </c>
      <c r="F88" s="25">
        <v>45776</v>
      </c>
      <c r="G88" s="25">
        <v>19312</v>
      </c>
      <c r="H88" s="26">
        <f>+G88-F88</f>
        <v>-26464</v>
      </c>
      <c r="I88" s="27">
        <f>IF(F88=0,0,ABS(ROUND(H88/F88*100,2)))</f>
        <v>57.81</v>
      </c>
    </row>
    <row r="89" spans="1:9" s="28" customFormat="1" ht="21.75" customHeight="1">
      <c r="A89" s="75" t="s">
        <v>129</v>
      </c>
      <c r="B89" s="70" t="s">
        <v>130</v>
      </c>
      <c r="C89" s="70" t="s">
        <v>130</v>
      </c>
      <c r="D89" s="70" t="s">
        <v>130</v>
      </c>
      <c r="E89" s="24" t="s">
        <v>12</v>
      </c>
      <c r="F89" s="25">
        <v>5460</v>
      </c>
      <c r="G89" s="25">
        <v>397</v>
      </c>
      <c r="H89" s="26">
        <f>+G89-F89</f>
        <v>-5063</v>
      </c>
      <c r="I89" s="27">
        <f>IF(F89=0,0,ABS(ROUND(H89/F89*100,2)))</f>
        <v>92.73</v>
      </c>
    </row>
    <row r="90" spans="1:9" s="28" customFormat="1" ht="33" customHeight="1" thickBot="1">
      <c r="A90" s="78" t="s">
        <v>131</v>
      </c>
      <c r="B90" s="79" t="s">
        <v>130</v>
      </c>
      <c r="C90" s="79" t="s">
        <v>130</v>
      </c>
      <c r="D90" s="79" t="s">
        <v>130</v>
      </c>
      <c r="E90" s="33" t="s">
        <v>12</v>
      </c>
      <c r="F90" s="34">
        <v>26403</v>
      </c>
      <c r="G90" s="34">
        <v>21412</v>
      </c>
      <c r="H90" s="35">
        <f>+G90-F90</f>
        <v>-4991</v>
      </c>
      <c r="I90" s="36">
        <f>IF(F90=0,0,ABS(ROUND(H90/F90*100,2)))</f>
        <v>18.9</v>
      </c>
    </row>
    <row r="91" spans="1:9" s="8" customFormat="1" ht="20.25" customHeight="1">
      <c r="A91" s="73" t="s">
        <v>132</v>
      </c>
      <c r="B91" s="74" t="s">
        <v>133</v>
      </c>
      <c r="C91" s="74" t="s">
        <v>133</v>
      </c>
      <c r="D91" s="74" t="s">
        <v>133</v>
      </c>
      <c r="E91" s="30"/>
      <c r="F91" s="22"/>
      <c r="G91" s="22"/>
      <c r="H91" s="19"/>
      <c r="I91" s="23"/>
    </row>
    <row r="92" spans="1:9" s="28" customFormat="1" ht="33" customHeight="1">
      <c r="A92" s="75" t="s">
        <v>134</v>
      </c>
      <c r="B92" s="70"/>
      <c r="C92" s="70"/>
      <c r="D92" s="70"/>
      <c r="E92" s="24" t="s">
        <v>12</v>
      </c>
      <c r="F92" s="25">
        <v>76572</v>
      </c>
      <c r="G92" s="25">
        <v>84923</v>
      </c>
      <c r="H92" s="26">
        <f>+G92-F92</f>
        <v>8351</v>
      </c>
      <c r="I92" s="27">
        <f>IF(F92=0,0,ABS(ROUND(H92/F92*100,2)))</f>
        <v>10.91</v>
      </c>
    </row>
    <row r="93" spans="1:9" s="28" customFormat="1" ht="32.25" customHeight="1">
      <c r="A93" s="75" t="s">
        <v>135</v>
      </c>
      <c r="B93" s="70"/>
      <c r="C93" s="70"/>
      <c r="D93" s="70"/>
      <c r="E93" s="24" t="s">
        <v>12</v>
      </c>
      <c r="F93" s="25">
        <v>27655</v>
      </c>
      <c r="G93" s="25">
        <v>24437</v>
      </c>
      <c r="H93" s="26">
        <f>+G93-F93</f>
        <v>-3218</v>
      </c>
      <c r="I93" s="27">
        <f>IF(F93=0,0,ABS(ROUND(H93/F93*100,2)))</f>
        <v>11.64</v>
      </c>
    </row>
    <row r="94" spans="1:9" s="28" customFormat="1" ht="21.75" customHeight="1">
      <c r="A94" s="75" t="s">
        <v>136</v>
      </c>
      <c r="B94" s="70"/>
      <c r="C94" s="70"/>
      <c r="D94" s="70"/>
      <c r="E94" s="24" t="s">
        <v>12</v>
      </c>
      <c r="F94" s="25">
        <v>92812</v>
      </c>
      <c r="G94" s="25">
        <v>85086</v>
      </c>
      <c r="H94" s="26">
        <f>+G94-F94</f>
        <v>-7726</v>
      </c>
      <c r="I94" s="27">
        <f>IF(F94=0,0,ABS(ROUND(H94/F94*100,2)))</f>
        <v>8.32</v>
      </c>
    </row>
    <row r="95" spans="1:9" s="28" customFormat="1" ht="21.75" customHeight="1">
      <c r="A95" s="75" t="s">
        <v>137</v>
      </c>
      <c r="B95" s="70"/>
      <c r="C95" s="70"/>
      <c r="D95" s="70"/>
      <c r="E95" s="24" t="s">
        <v>12</v>
      </c>
      <c r="F95" s="25">
        <v>9667</v>
      </c>
      <c r="G95" s="25">
        <v>8196</v>
      </c>
      <c r="H95" s="26">
        <f>+G95-F95</f>
        <v>-1471</v>
      </c>
      <c r="I95" s="27">
        <f>IF(F95=0,0,ABS(ROUND(H95/F95*100,2)))</f>
        <v>15.22</v>
      </c>
    </row>
    <row r="96" spans="1:9" s="28" customFormat="1" ht="21.75" customHeight="1">
      <c r="A96" s="76" t="s">
        <v>138</v>
      </c>
      <c r="B96" s="76"/>
      <c r="C96" s="76"/>
      <c r="D96" s="69"/>
      <c r="E96" s="24" t="s">
        <v>12</v>
      </c>
      <c r="F96" s="25">
        <v>24242</v>
      </c>
      <c r="G96" s="25">
        <v>20330</v>
      </c>
      <c r="H96" s="26">
        <f>+G96-F96</f>
        <v>-3912</v>
      </c>
      <c r="I96" s="27">
        <f>IF(F96=0,0,ABS(ROUND(H96/F96*100,2)))</f>
        <v>16.14</v>
      </c>
    </row>
    <row r="97" spans="1:9" s="8" customFormat="1" ht="20.25" customHeight="1">
      <c r="A97" s="73" t="s">
        <v>139</v>
      </c>
      <c r="B97" s="74" t="s">
        <v>139</v>
      </c>
      <c r="C97" s="74" t="s">
        <v>139</v>
      </c>
      <c r="D97" s="74" t="s">
        <v>139</v>
      </c>
      <c r="E97" s="30"/>
      <c r="F97" s="22"/>
      <c r="G97" s="22"/>
      <c r="H97" s="19"/>
      <c r="I97" s="23"/>
    </row>
    <row r="98" spans="1:9" s="28" customFormat="1" ht="21.75" customHeight="1">
      <c r="A98" s="77" t="s">
        <v>140</v>
      </c>
      <c r="B98" s="76"/>
      <c r="C98" s="76"/>
      <c r="D98" s="69"/>
      <c r="E98" s="24" t="s">
        <v>12</v>
      </c>
      <c r="F98" s="25">
        <v>1672110</v>
      </c>
      <c r="G98" s="25">
        <v>501348</v>
      </c>
      <c r="H98" s="26">
        <f>+G98-F98</f>
        <v>-1170762</v>
      </c>
      <c r="I98" s="27">
        <f>IF(F98=0,0,ABS(ROUND(H98/F98*100,2)))</f>
        <v>70.02</v>
      </c>
    </row>
    <row r="99" spans="1:9" s="8" customFormat="1" ht="20.25" customHeight="1">
      <c r="A99" s="73" t="s">
        <v>141</v>
      </c>
      <c r="B99" s="74" t="s">
        <v>139</v>
      </c>
      <c r="C99" s="74" t="s">
        <v>139</v>
      </c>
      <c r="D99" s="74" t="s">
        <v>139</v>
      </c>
      <c r="E99" s="29"/>
      <c r="F99" s="22"/>
      <c r="G99" s="22"/>
      <c r="H99" s="19"/>
      <c r="I99" s="23"/>
    </row>
    <row r="100" spans="1:9" s="28" customFormat="1" ht="21.75" customHeight="1">
      <c r="A100" s="69" t="s">
        <v>142</v>
      </c>
      <c r="B100" s="70" t="s">
        <v>102</v>
      </c>
      <c r="C100" s="70" t="s">
        <v>102</v>
      </c>
      <c r="D100" s="70" t="s">
        <v>102</v>
      </c>
      <c r="E100" s="24" t="s">
        <v>12</v>
      </c>
      <c r="F100" s="25">
        <v>271597</v>
      </c>
      <c r="G100" s="25">
        <v>267088</v>
      </c>
      <c r="H100" s="26">
        <f aca="true" t="shared" si="4" ref="H100:H106">+G100-F100</f>
        <v>-4509</v>
      </c>
      <c r="I100" s="27">
        <f aca="true" t="shared" si="5" ref="I100:I106">IF(F100=0,0,ABS(ROUND(H100/F100*100,2)))</f>
        <v>1.66</v>
      </c>
    </row>
    <row r="101" spans="1:9" s="28" customFormat="1" ht="21.75" customHeight="1">
      <c r="A101" s="69" t="s">
        <v>143</v>
      </c>
      <c r="B101" s="70" t="s">
        <v>103</v>
      </c>
      <c r="C101" s="70" t="s">
        <v>103</v>
      </c>
      <c r="D101" s="70" t="s">
        <v>103</v>
      </c>
      <c r="E101" s="24" t="s">
        <v>12</v>
      </c>
      <c r="F101" s="25">
        <v>19705</v>
      </c>
      <c r="G101" s="25">
        <v>6957</v>
      </c>
      <c r="H101" s="26">
        <f t="shared" si="4"/>
        <v>-12748</v>
      </c>
      <c r="I101" s="27">
        <f t="shared" si="5"/>
        <v>64.69</v>
      </c>
    </row>
    <row r="102" spans="1:9" s="28" customFormat="1" ht="21.75" customHeight="1">
      <c r="A102" s="69" t="s">
        <v>144</v>
      </c>
      <c r="B102" s="70" t="s">
        <v>106</v>
      </c>
      <c r="C102" s="70" t="s">
        <v>106</v>
      </c>
      <c r="D102" s="70" t="s">
        <v>106</v>
      </c>
      <c r="E102" s="24" t="s">
        <v>12</v>
      </c>
      <c r="F102" s="25">
        <v>58034</v>
      </c>
      <c r="G102" s="25">
        <v>48254</v>
      </c>
      <c r="H102" s="26">
        <f t="shared" si="4"/>
        <v>-9780</v>
      </c>
      <c r="I102" s="27">
        <f t="shared" si="5"/>
        <v>16.85</v>
      </c>
    </row>
    <row r="103" spans="1:9" s="28" customFormat="1" ht="21.75" customHeight="1">
      <c r="A103" s="69" t="s">
        <v>145</v>
      </c>
      <c r="B103" s="70" t="s">
        <v>109</v>
      </c>
      <c r="C103" s="70" t="s">
        <v>109</v>
      </c>
      <c r="D103" s="70" t="s">
        <v>109</v>
      </c>
      <c r="E103" s="24" t="s">
        <v>12</v>
      </c>
      <c r="F103" s="25">
        <v>71236</v>
      </c>
      <c r="G103" s="25">
        <v>57087</v>
      </c>
      <c r="H103" s="26">
        <f t="shared" si="4"/>
        <v>-14149</v>
      </c>
      <c r="I103" s="27">
        <f t="shared" si="5"/>
        <v>19.86</v>
      </c>
    </row>
    <row r="104" spans="1:9" s="28" customFormat="1" ht="21.75" customHeight="1">
      <c r="A104" s="69" t="s">
        <v>146</v>
      </c>
      <c r="B104" s="70" t="s">
        <v>111</v>
      </c>
      <c r="C104" s="70" t="s">
        <v>111</v>
      </c>
      <c r="D104" s="70" t="s">
        <v>111</v>
      </c>
      <c r="E104" s="24" t="s">
        <v>12</v>
      </c>
      <c r="F104" s="25">
        <v>19908</v>
      </c>
      <c r="G104" s="25">
        <v>15513</v>
      </c>
      <c r="H104" s="26">
        <f t="shared" si="4"/>
        <v>-4395</v>
      </c>
      <c r="I104" s="27">
        <f t="shared" si="5"/>
        <v>22.08</v>
      </c>
    </row>
    <row r="105" spans="1:9" s="28" customFormat="1" ht="21.75" customHeight="1">
      <c r="A105" s="69" t="s">
        <v>147</v>
      </c>
      <c r="B105" s="70" t="s">
        <v>113</v>
      </c>
      <c r="C105" s="70" t="s">
        <v>113</v>
      </c>
      <c r="D105" s="70" t="s">
        <v>113</v>
      </c>
      <c r="E105" s="24" t="s">
        <v>12</v>
      </c>
      <c r="F105" s="25">
        <v>14615</v>
      </c>
      <c r="G105" s="25">
        <v>8207</v>
      </c>
      <c r="H105" s="26">
        <f t="shared" si="4"/>
        <v>-6408</v>
      </c>
      <c r="I105" s="27">
        <f t="shared" si="5"/>
        <v>43.85</v>
      </c>
    </row>
    <row r="106" spans="1:9" s="28" customFormat="1" ht="21.75" customHeight="1">
      <c r="A106" s="69" t="s">
        <v>148</v>
      </c>
      <c r="B106" s="70" t="s">
        <v>113</v>
      </c>
      <c r="C106" s="70" t="s">
        <v>113</v>
      </c>
      <c r="D106" s="70" t="s">
        <v>113</v>
      </c>
      <c r="E106" s="24" t="s">
        <v>12</v>
      </c>
      <c r="F106" s="25">
        <v>86807</v>
      </c>
      <c r="G106" s="25">
        <v>71234</v>
      </c>
      <c r="H106" s="26">
        <f t="shared" si="4"/>
        <v>-15573</v>
      </c>
      <c r="I106" s="27">
        <f t="shared" si="5"/>
        <v>17.94</v>
      </c>
    </row>
    <row r="107" spans="1:9" s="8" customFormat="1" ht="20.25" customHeight="1">
      <c r="A107" s="71" t="s">
        <v>149</v>
      </c>
      <c r="B107" s="72"/>
      <c r="C107" s="72"/>
      <c r="D107" s="72"/>
      <c r="E107" s="39"/>
      <c r="F107" s="22"/>
      <c r="G107" s="22"/>
      <c r="H107" s="19"/>
      <c r="I107" s="23"/>
    </row>
    <row r="108" spans="1:9" s="8" customFormat="1" ht="20.25" customHeight="1">
      <c r="A108" s="73" t="s">
        <v>150</v>
      </c>
      <c r="B108" s="74"/>
      <c r="C108" s="74"/>
      <c r="D108" s="74"/>
      <c r="E108" s="39"/>
      <c r="F108" s="22"/>
      <c r="G108" s="22"/>
      <c r="H108" s="19"/>
      <c r="I108" s="23"/>
    </row>
    <row r="109" spans="1:9" s="28" customFormat="1" ht="21.75" customHeight="1">
      <c r="A109" s="69" t="s">
        <v>151</v>
      </c>
      <c r="B109" s="70"/>
      <c r="C109" s="70"/>
      <c r="D109" s="70"/>
      <c r="E109" s="24" t="s">
        <v>12</v>
      </c>
      <c r="F109" s="25">
        <v>6326522</v>
      </c>
      <c r="G109" s="25">
        <v>1617339</v>
      </c>
      <c r="H109" s="26">
        <f>+G109-F109</f>
        <v>-4709183</v>
      </c>
      <c r="I109" s="27">
        <f>IF(F109=0,0,ABS(ROUND(H109/F109*100,2)))</f>
        <v>74.44</v>
      </c>
    </row>
    <row r="110" spans="1:9" s="28" customFormat="1" ht="21.75" customHeight="1">
      <c r="A110" s="69" t="s">
        <v>152</v>
      </c>
      <c r="B110" s="70"/>
      <c r="C110" s="70" t="s">
        <v>153</v>
      </c>
      <c r="D110" s="70"/>
      <c r="E110" s="24" t="s">
        <v>12</v>
      </c>
      <c r="F110" s="25">
        <v>1888027</v>
      </c>
      <c r="G110" s="25">
        <v>847785</v>
      </c>
      <c r="H110" s="26">
        <f>+G110-F110</f>
        <v>-1040242</v>
      </c>
      <c r="I110" s="27">
        <f>IF(F110=0,0,ABS(ROUND(H110/F110*100,2)))</f>
        <v>55.1</v>
      </c>
    </row>
    <row r="111" spans="1:9" s="8" customFormat="1" ht="18.75" customHeight="1">
      <c r="A111" s="45"/>
      <c r="B111" s="46"/>
      <c r="C111" s="46"/>
      <c r="D111" s="47"/>
      <c r="E111" s="48"/>
      <c r="F111" s="49"/>
      <c r="G111" s="50"/>
      <c r="H111" s="19"/>
      <c r="I111" s="23"/>
    </row>
    <row r="112" spans="1:9" s="8" customFormat="1" ht="18.75" customHeight="1">
      <c r="A112" s="45"/>
      <c r="B112" s="46"/>
      <c r="C112" s="46"/>
      <c r="D112" s="47"/>
      <c r="E112" s="48"/>
      <c r="F112" s="49"/>
      <c r="G112" s="50"/>
      <c r="H112" s="19"/>
      <c r="I112" s="23"/>
    </row>
    <row r="113" spans="1:9" s="8" customFormat="1" ht="18.75" customHeight="1">
      <c r="A113" s="45"/>
      <c r="B113" s="46"/>
      <c r="C113" s="46"/>
      <c r="D113" s="47"/>
      <c r="E113" s="48"/>
      <c r="F113" s="49"/>
      <c r="G113" s="50"/>
      <c r="H113" s="19"/>
      <c r="I113" s="23"/>
    </row>
    <row r="114" spans="1:9" s="8" customFormat="1" ht="18.75" customHeight="1">
      <c r="A114" s="45"/>
      <c r="B114" s="46"/>
      <c r="C114" s="46"/>
      <c r="D114" s="47"/>
      <c r="E114" s="48"/>
      <c r="F114" s="49"/>
      <c r="G114" s="50"/>
      <c r="H114" s="19"/>
      <c r="I114" s="23"/>
    </row>
    <row r="115" spans="1:9" s="8" customFormat="1" ht="24" customHeight="1">
      <c r="A115" s="45"/>
      <c r="B115" s="46"/>
      <c r="C115" s="46"/>
      <c r="D115" s="47"/>
      <c r="E115" s="51"/>
      <c r="F115" s="52"/>
      <c r="G115" s="53"/>
      <c r="H115" s="54"/>
      <c r="I115" s="23"/>
    </row>
    <row r="116" spans="1:9" s="8" customFormat="1" ht="21.75" customHeight="1">
      <c r="A116" s="45"/>
      <c r="B116" s="46"/>
      <c r="C116" s="46"/>
      <c r="D116" s="47"/>
      <c r="E116" s="51"/>
      <c r="F116" s="52"/>
      <c r="G116" s="53"/>
      <c r="H116" s="54"/>
      <c r="I116" s="23"/>
    </row>
    <row r="117" spans="1:9" s="8" customFormat="1" ht="21.75" customHeight="1">
      <c r="A117" s="45"/>
      <c r="B117" s="46"/>
      <c r="C117" s="46"/>
      <c r="D117" s="47"/>
      <c r="E117" s="51"/>
      <c r="F117" s="52"/>
      <c r="G117" s="53"/>
      <c r="H117" s="54"/>
      <c r="I117" s="23"/>
    </row>
    <row r="118" spans="1:9" s="8" customFormat="1" ht="21.75" customHeight="1">
      <c r="A118" s="45"/>
      <c r="B118" s="46"/>
      <c r="C118" s="46"/>
      <c r="D118" s="47"/>
      <c r="E118" s="51"/>
      <c r="F118" s="52"/>
      <c r="G118" s="53"/>
      <c r="H118" s="54"/>
      <c r="I118" s="23"/>
    </row>
    <row r="119" spans="1:9" s="8" customFormat="1" ht="21.75" customHeight="1">
      <c r="A119" s="45"/>
      <c r="B119" s="46"/>
      <c r="C119" s="46"/>
      <c r="D119" s="47"/>
      <c r="E119" s="51"/>
      <c r="F119" s="52"/>
      <c r="G119" s="53"/>
      <c r="H119" s="54"/>
      <c r="I119" s="23"/>
    </row>
    <row r="120" spans="1:9" s="8" customFormat="1" ht="21.75" customHeight="1">
      <c r="A120" s="45"/>
      <c r="B120" s="46"/>
      <c r="C120" s="46"/>
      <c r="D120" s="47"/>
      <c r="E120" s="51"/>
      <c r="F120" s="52"/>
      <c r="G120" s="53"/>
      <c r="H120" s="54"/>
      <c r="I120" s="23"/>
    </row>
    <row r="121" spans="1:9" s="8" customFormat="1" ht="21.75" customHeight="1" thickBot="1">
      <c r="A121" s="55"/>
      <c r="B121" s="56"/>
      <c r="C121" s="56"/>
      <c r="D121" s="57"/>
      <c r="E121" s="58"/>
      <c r="F121" s="59"/>
      <c r="G121" s="60"/>
      <c r="H121" s="61"/>
      <c r="I121" s="62"/>
    </row>
    <row r="122" spans="1:9" s="8" customFormat="1" ht="21.75" customHeight="1">
      <c r="A122" s="45"/>
      <c r="B122" s="46"/>
      <c r="C122" s="46"/>
      <c r="D122" s="47"/>
      <c r="E122" s="51"/>
      <c r="F122" s="52"/>
      <c r="G122" s="53"/>
      <c r="H122" s="54"/>
      <c r="I122" s="23"/>
    </row>
    <row r="123" spans="1:9" s="8" customFormat="1" ht="21.75" customHeight="1">
      <c r="A123" s="45"/>
      <c r="B123" s="46"/>
      <c r="C123" s="46"/>
      <c r="D123" s="47"/>
      <c r="E123" s="51"/>
      <c r="F123" s="52"/>
      <c r="G123" s="53"/>
      <c r="H123" s="54"/>
      <c r="I123" s="23"/>
    </row>
    <row r="124" spans="1:9" s="8" customFormat="1" ht="21.75" customHeight="1">
      <c r="A124" s="45"/>
      <c r="B124" s="46"/>
      <c r="C124" s="46"/>
      <c r="D124" s="47"/>
      <c r="E124" s="51"/>
      <c r="F124" s="52"/>
      <c r="G124" s="53"/>
      <c r="H124" s="54"/>
      <c r="I124" s="23"/>
    </row>
    <row r="125" spans="1:9" s="8" customFormat="1" ht="21.75" customHeight="1">
      <c r="A125" s="45"/>
      <c r="B125" s="46"/>
      <c r="C125" s="46"/>
      <c r="D125" s="47"/>
      <c r="E125" s="51"/>
      <c r="F125" s="52"/>
      <c r="G125" s="53"/>
      <c r="H125" s="54"/>
      <c r="I125" s="23"/>
    </row>
    <row r="126" spans="1:9" s="8" customFormat="1" ht="21.75" customHeight="1">
      <c r="A126" s="45"/>
      <c r="B126" s="46"/>
      <c r="C126" s="46"/>
      <c r="D126" s="47"/>
      <c r="E126" s="51"/>
      <c r="F126" s="52"/>
      <c r="G126" s="53"/>
      <c r="H126" s="54"/>
      <c r="I126" s="23"/>
    </row>
    <row r="127" spans="1:9" s="8" customFormat="1" ht="21.75" customHeight="1">
      <c r="A127" s="45"/>
      <c r="B127" s="46"/>
      <c r="C127" s="46"/>
      <c r="D127" s="47"/>
      <c r="E127" s="51"/>
      <c r="F127" s="52"/>
      <c r="G127" s="53"/>
      <c r="H127" s="54"/>
      <c r="I127" s="23"/>
    </row>
    <row r="128" spans="1:9" s="8" customFormat="1" ht="21.75" customHeight="1">
      <c r="A128" s="45"/>
      <c r="B128" s="46"/>
      <c r="C128" s="46"/>
      <c r="D128" s="47"/>
      <c r="E128" s="51"/>
      <c r="F128" s="52"/>
      <c r="G128" s="53"/>
      <c r="H128" s="54"/>
      <c r="I128" s="23"/>
    </row>
    <row r="129" spans="1:9" s="8" customFormat="1" ht="21.75" customHeight="1">
      <c r="A129" s="45"/>
      <c r="B129" s="46"/>
      <c r="C129" s="46"/>
      <c r="D129" s="47"/>
      <c r="E129" s="51"/>
      <c r="F129" s="52"/>
      <c r="G129" s="53"/>
      <c r="H129" s="54"/>
      <c r="I129" s="23"/>
    </row>
    <row r="130" spans="1:9" s="8" customFormat="1" ht="21.75" customHeight="1">
      <c r="A130" s="45"/>
      <c r="B130" s="46"/>
      <c r="C130" s="46"/>
      <c r="D130" s="47"/>
      <c r="E130" s="51"/>
      <c r="F130" s="52"/>
      <c r="G130" s="53"/>
      <c r="H130" s="54"/>
      <c r="I130" s="23"/>
    </row>
    <row r="131" spans="1:9" s="8" customFormat="1" ht="21.75" customHeight="1">
      <c r="A131" s="45"/>
      <c r="B131" s="46"/>
      <c r="C131" s="46"/>
      <c r="D131" s="47"/>
      <c r="E131" s="51"/>
      <c r="F131" s="52"/>
      <c r="G131" s="53"/>
      <c r="H131" s="54"/>
      <c r="I131" s="23"/>
    </row>
    <row r="132" spans="1:9" s="8" customFormat="1" ht="21.75" customHeight="1">
      <c r="A132" s="45"/>
      <c r="B132" s="46"/>
      <c r="C132" s="46"/>
      <c r="D132" s="47"/>
      <c r="E132" s="51"/>
      <c r="F132" s="52"/>
      <c r="G132" s="53"/>
      <c r="H132" s="54"/>
      <c r="I132" s="23"/>
    </row>
    <row r="133" spans="1:9" s="8" customFormat="1" ht="21.75" customHeight="1">
      <c r="A133" s="45"/>
      <c r="B133" s="46"/>
      <c r="C133" s="46"/>
      <c r="D133" s="47"/>
      <c r="E133" s="51"/>
      <c r="F133" s="52"/>
      <c r="G133" s="53"/>
      <c r="H133" s="54"/>
      <c r="I133" s="23"/>
    </row>
    <row r="134" spans="1:9" s="8" customFormat="1" ht="21.75" customHeight="1">
      <c r="A134" s="45"/>
      <c r="B134" s="46"/>
      <c r="C134" s="46"/>
      <c r="D134" s="47"/>
      <c r="E134" s="51"/>
      <c r="F134" s="52"/>
      <c r="G134" s="53"/>
      <c r="H134" s="54"/>
      <c r="I134" s="23"/>
    </row>
    <row r="135" spans="1:9" s="8" customFormat="1" ht="21.75" customHeight="1">
      <c r="A135" s="45"/>
      <c r="B135" s="46"/>
      <c r="C135" s="46"/>
      <c r="D135" s="47"/>
      <c r="E135" s="51"/>
      <c r="F135" s="52"/>
      <c r="G135" s="53"/>
      <c r="H135" s="54"/>
      <c r="I135" s="23"/>
    </row>
    <row r="136" spans="1:9" s="8" customFormat="1" ht="21.75" customHeight="1">
      <c r="A136" s="45"/>
      <c r="B136" s="46"/>
      <c r="C136" s="46"/>
      <c r="D136" s="47"/>
      <c r="E136" s="51"/>
      <c r="F136" s="52"/>
      <c r="G136" s="53"/>
      <c r="H136" s="54"/>
      <c r="I136" s="23"/>
    </row>
    <row r="137" spans="1:9" s="8" customFormat="1" ht="21.75" customHeight="1">
      <c r="A137" s="45"/>
      <c r="B137" s="46"/>
      <c r="C137" s="46"/>
      <c r="D137" s="47"/>
      <c r="E137" s="51"/>
      <c r="F137" s="52"/>
      <c r="G137" s="53"/>
      <c r="H137" s="54"/>
      <c r="I137" s="23"/>
    </row>
    <row r="138" spans="1:9" s="8" customFormat="1" ht="21.75" customHeight="1">
      <c r="A138" s="45"/>
      <c r="B138" s="46"/>
      <c r="C138" s="46"/>
      <c r="D138" s="47"/>
      <c r="E138" s="51"/>
      <c r="F138" s="52"/>
      <c r="G138" s="53"/>
      <c r="H138" s="54"/>
      <c r="I138" s="23"/>
    </row>
    <row r="139" spans="1:9" s="8" customFormat="1" ht="21.75" customHeight="1">
      <c r="A139" s="45"/>
      <c r="B139" s="46"/>
      <c r="C139" s="46"/>
      <c r="D139" s="47"/>
      <c r="E139" s="51"/>
      <c r="F139" s="52"/>
      <c r="G139" s="53"/>
      <c r="H139" s="54"/>
      <c r="I139" s="23"/>
    </row>
    <row r="140" spans="1:9" s="8" customFormat="1" ht="21.75" customHeight="1">
      <c r="A140" s="45"/>
      <c r="B140" s="46"/>
      <c r="C140" s="46"/>
      <c r="D140" s="47"/>
      <c r="E140" s="51"/>
      <c r="F140" s="52"/>
      <c r="G140" s="53"/>
      <c r="H140" s="54"/>
      <c r="I140" s="23"/>
    </row>
    <row r="141" spans="1:9" s="8" customFormat="1" ht="21.75" customHeight="1">
      <c r="A141" s="45"/>
      <c r="B141" s="46"/>
      <c r="C141" s="46"/>
      <c r="D141" s="47"/>
      <c r="E141" s="51"/>
      <c r="F141" s="52"/>
      <c r="G141" s="53"/>
      <c r="H141" s="54"/>
      <c r="I141" s="23"/>
    </row>
    <row r="142" spans="1:9" s="8" customFormat="1" ht="21.75" customHeight="1" thickBot="1">
      <c r="A142" s="55"/>
      <c r="B142" s="56"/>
      <c r="C142" s="56"/>
      <c r="D142" s="57"/>
      <c r="E142" s="58"/>
      <c r="F142" s="60"/>
      <c r="G142" s="60"/>
      <c r="H142" s="61"/>
      <c r="I142" s="62"/>
    </row>
    <row r="143" spans="1:9" s="8" customFormat="1" ht="21.75" customHeight="1">
      <c r="A143" s="45"/>
      <c r="B143" s="46"/>
      <c r="C143" s="46"/>
      <c r="D143" s="46"/>
      <c r="E143" s="63"/>
      <c r="F143" s="64"/>
      <c r="G143" s="64"/>
      <c r="H143" s="65"/>
      <c r="I143" s="7"/>
    </row>
  </sheetData>
  <mergeCells count="110">
    <mergeCell ref="A2:I2"/>
    <mergeCell ref="A4:I4"/>
    <mergeCell ref="A5:D6"/>
    <mergeCell ref="E5:E6"/>
    <mergeCell ref="F5:F6"/>
    <mergeCell ref="G5:G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A105:D105"/>
    <mergeCell ref="A110:D110"/>
    <mergeCell ref="A106:D106"/>
    <mergeCell ref="A107:D107"/>
    <mergeCell ref="A108:D108"/>
    <mergeCell ref="A109:D109"/>
  </mergeCells>
  <printOptions horizontalCentered="1"/>
  <pageMargins left="0.6299212598425197" right="0.6299212598425197" top="0.4724409448818898" bottom="0.984251968503937" header="0.2755905511811024" footer="0.1968503937007874"/>
  <pageSetup horizontalDpi="600" verticalDpi="600" orientation="portrait" pageOrder="overThenDown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2010-04-21T01:58:00Z</cp:lastPrinted>
  <dcterms:created xsi:type="dcterms:W3CDTF">2010-04-09T01:10:59Z</dcterms:created>
  <dcterms:modified xsi:type="dcterms:W3CDTF">2010-04-21T01:58:02Z</dcterms:modified>
  <cp:category/>
  <cp:version/>
  <cp:contentType/>
  <cp:contentStatus/>
</cp:coreProperties>
</file>