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<sst xmlns="http://schemas.openxmlformats.org/spreadsheetml/2006/main" count="66" uniqueCount="62">
  <si>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％</t>
  </si>
  <si>
    <t>中央政府債務基金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</si>
  <si>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</si>
  <si>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</si>
  <si>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</si>
  <si>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</si>
  <si>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</si>
  <si>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</si>
  <si>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</si>
  <si>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</si>
  <si>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</si>
  <si>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</si>
  <si>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</si>
  <si>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</si>
  <si>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</si>
  <si>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</si>
  <si>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</si>
  <si>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</si>
  <si>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</si>
  <si>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</si>
  <si>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</si>
  <si>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</si>
  <si>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</si>
  <si>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</si>
  <si>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</si>
  <si>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</si>
  <si>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</si>
  <si>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</si>
  <si>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</si>
  <si>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</si>
  <si>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</t>
  </si>
  <si>
    <t>長期投資</t>
  </si>
  <si>
    <t>其    他    資    產</t>
  </si>
  <si>
    <t>什項資產</t>
  </si>
  <si>
    <t>待整理資產</t>
  </si>
  <si>
    <t>合計</t>
  </si>
  <si>
    <t>中央政府債務基金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</si>
  <si>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</si>
  <si>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</si>
  <si>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</si>
  <si>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</si>
  <si>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</si>
  <si>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</si>
  <si>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</si>
  <si>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</si>
  <si>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</si>
  <si>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</si>
  <si>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</si>
  <si>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</si>
  <si>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</si>
  <si>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</si>
  <si>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</si>
  <si>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</si>
  <si>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</si>
  <si>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</si>
  <si>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還本付息計畫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</si>
  <si>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</si>
  <si>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</si>
  <si>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</si>
  <si>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</si>
  <si>
    <t xml:space="preserve"> 註：由於99年度中央政府總預算案附屬單位預算尚未完成法定程序，故本表及其他各表所列分配預算數係各</t>
  </si>
  <si>
    <t>　　 基金估計上半年擬動支之數額；實際數係各基金依預算法第54條規定覈實動支之數額。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</si>
</sst>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51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3" width="16.50390625" style="3" customWidth="1"/>
    <col min="4" max="4" width="16.75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380732427587</v>
      </c>
      <c r="C7" s="14">
        <f>SUM(C8:C14)</f>
        <v>346488863000</v>
      </c>
      <c r="D7" s="56">
        <f aca="true" t="shared" si="0" ref="D7:D47">B7-C7</f>
        <v>34243564587</v>
      </c>
      <c r="E7" s="57">
        <f aca="true" t="shared" si="1" ref="E7:E47">IF(C7=0,0,(D7/C7)*100)</f>
        <v>9.88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>
        <v>380728756328</v>
      </c>
      <c r="C9" s="24">
        <v>346486095000</v>
      </c>
      <c r="D9" s="59">
        <f t="shared" si="0"/>
        <v>34242661328</v>
      </c>
      <c r="E9" s="60">
        <f t="shared" si="1"/>
        <v>9.88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3671259</v>
      </c>
      <c r="C12" s="24">
        <v>2768000</v>
      </c>
      <c r="D12" s="59">
        <f t="shared" si="0"/>
        <v>903259</v>
      </c>
      <c r="E12" s="60">
        <f t="shared" si="1"/>
        <v>32.63</v>
      </c>
    </row>
    <row r="13" spans="1:5" s="28" customFormat="1" ht="14.25" customHeight="1">
      <c r="A13" s="58" t="s">
        <v>52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/>
      <c r="C14" s="24"/>
      <c r="D14" s="59">
        <f t="shared" si="0"/>
        <v>0</v>
      </c>
      <c r="E14" s="60">
        <f t="shared" si="1"/>
        <v>0</v>
      </c>
    </row>
    <row r="15" spans="1:5" s="18" customFormat="1" ht="20.25" customHeight="1">
      <c r="A15" s="37" t="s">
        <v>54</v>
      </c>
      <c r="B15" s="14">
        <f>SUM(B16:B46)</f>
        <v>380729265736</v>
      </c>
      <c r="C15" s="14">
        <f>SUM(C16:C46)</f>
        <v>346486322000</v>
      </c>
      <c r="D15" s="56">
        <f t="shared" si="0"/>
        <v>34242943736</v>
      </c>
      <c r="E15" s="57">
        <f t="shared" si="1"/>
        <v>9.88</v>
      </c>
    </row>
    <row r="16" spans="1:5" s="28" customFormat="1" ht="14.25" customHeight="1">
      <c r="A16" s="61" t="s">
        <v>55</v>
      </c>
      <c r="B16" s="24">
        <v>380728756328</v>
      </c>
      <c r="C16" s="24">
        <v>346486095000</v>
      </c>
      <c r="D16" s="59">
        <f t="shared" si="0"/>
        <v>34242661328</v>
      </c>
      <c r="E16" s="60">
        <f t="shared" si="1"/>
        <v>9.88</v>
      </c>
    </row>
    <row r="17" spans="1:5" s="28" customFormat="1" ht="14.25" customHeight="1">
      <c r="A17" s="61" t="s">
        <v>56</v>
      </c>
      <c r="B17" s="24">
        <v>509408</v>
      </c>
      <c r="C17" s="24">
        <v>227000</v>
      </c>
      <c r="D17" s="59">
        <f t="shared" si="0"/>
        <v>282408</v>
      </c>
      <c r="E17" s="60">
        <f t="shared" si="1"/>
        <v>124.41</v>
      </c>
    </row>
    <row r="18" spans="1:5" s="28" customFormat="1" ht="14.25" customHeight="1">
      <c r="A18" s="61"/>
      <c r="B18" s="24"/>
      <c r="C18" s="24"/>
      <c r="D18" s="59">
        <f t="shared" si="0"/>
        <v>0</v>
      </c>
      <c r="E18" s="60">
        <f t="shared" si="1"/>
        <v>0</v>
      </c>
    </row>
    <row r="19" spans="1:5" s="28" customFormat="1" ht="14.25" customHeight="1">
      <c r="A19" s="61"/>
      <c r="B19" s="24"/>
      <c r="C19" s="24"/>
      <c r="D19" s="59">
        <f t="shared" si="0"/>
        <v>0</v>
      </c>
      <c r="E19" s="60">
        <f t="shared" si="1"/>
        <v>0</v>
      </c>
    </row>
    <row r="20" spans="1:5" s="28" customFormat="1" ht="14.25" customHeight="1">
      <c r="A20" s="61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4.25" customHeight="1">
      <c r="A21" s="61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4.25" customHeight="1">
      <c r="A22" s="61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4.25" customHeight="1">
      <c r="A23" s="61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4.25" customHeight="1">
      <c r="A24" s="61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4.25" customHeight="1">
      <c r="A25" s="61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4.2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4.2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4.2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4.25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4.2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4.2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4.2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4.2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4.2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4.2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4.2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4.2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4.2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4.2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57</v>
      </c>
      <c r="B47" s="14">
        <f>B7-B15</f>
        <v>3161851</v>
      </c>
      <c r="C47" s="14">
        <f>C7-C15</f>
        <v>2541000</v>
      </c>
      <c r="D47" s="56">
        <f t="shared" si="0"/>
        <v>620851</v>
      </c>
      <c r="E47" s="57">
        <f t="shared" si="1"/>
        <v>24.43</v>
      </c>
    </row>
    <row r="48" spans="1:5" s="18" customFormat="1" ht="15.75" customHeight="1">
      <c r="A48" s="37" t="s">
        <v>58</v>
      </c>
      <c r="B48" s="62">
        <v>402252116.34</v>
      </c>
      <c r="C48" s="62">
        <v>379354000</v>
      </c>
      <c r="D48" s="56"/>
      <c r="E48" s="57"/>
    </row>
    <row r="49" spans="1:5" s="18" customFormat="1" ht="15.75" customHeight="1" thickBot="1">
      <c r="A49" s="63" t="s">
        <v>59</v>
      </c>
      <c r="B49" s="39">
        <f>B47+B48</f>
        <v>405413967.34</v>
      </c>
      <c r="C49" s="39">
        <f>C47+C48</f>
        <v>381895000</v>
      </c>
      <c r="D49" s="64"/>
      <c r="E49" s="65"/>
    </row>
    <row r="50" spans="1:12" s="68" customFormat="1" ht="16.5" customHeight="1">
      <c r="A50" s="66" t="s">
        <v>60</v>
      </c>
      <c r="B50" s="66"/>
      <c r="C50" s="66"/>
      <c r="D50" s="66"/>
      <c r="E50" s="66"/>
      <c r="F50" s="66"/>
      <c r="G50" s="67"/>
      <c r="H50" s="67"/>
      <c r="I50" s="67"/>
      <c r="J50" s="67"/>
      <c r="K50" s="67"/>
      <c r="L50" s="67"/>
    </row>
    <row r="51" spans="1:12" s="68" customFormat="1" ht="16.5" customHeight="1">
      <c r="A51" s="69" t="s">
        <v>61</v>
      </c>
      <c r="B51" s="69"/>
      <c r="C51" s="69"/>
      <c r="D51" s="69"/>
      <c r="E51" s="69"/>
      <c r="F51" s="69"/>
      <c r="G51" s="67"/>
      <c r="H51" s="67"/>
      <c r="I51" s="67"/>
      <c r="J51" s="67"/>
      <c r="K51" s="67"/>
      <c r="L51" s="67"/>
    </row>
  </sheetData>
  <mergeCells count="9">
    <mergeCell ref="A50:F50"/>
    <mergeCell ref="A51:F51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workbookViewId="0" topLeftCell="A1">
      <pane xSplit="1" ySplit="5" topLeftCell="B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1363393419.34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957979452</v>
      </c>
      <c r="F6" s="17">
        <f aca="true" t="shared" si="1" ref="F6:F16">ROUND(IF(E$35&gt;0,(E6/E$35)*100,0),2)</f>
        <v>70.26</v>
      </c>
    </row>
    <row r="7" spans="1:6" s="18" customFormat="1" ht="24.75" customHeight="1">
      <c r="A7" s="19" t="s">
        <v>9</v>
      </c>
      <c r="B7" s="14">
        <f>SUM(B8:B13)</f>
        <v>1363393419.34</v>
      </c>
      <c r="C7" s="20">
        <f t="shared" si="0"/>
        <v>100</v>
      </c>
      <c r="D7" s="21" t="s">
        <v>10</v>
      </c>
      <c r="E7" s="14">
        <f>SUM(E8:E10)</f>
        <v>957979452</v>
      </c>
      <c r="F7" s="22">
        <f t="shared" si="1"/>
        <v>70.26</v>
      </c>
    </row>
    <row r="8" spans="1:6" s="28" customFormat="1" ht="24.75" customHeight="1">
      <c r="A8" s="23" t="s">
        <v>11</v>
      </c>
      <c r="B8" s="24">
        <v>1360760047.34</v>
      </c>
      <c r="C8" s="25">
        <f t="shared" si="0"/>
        <v>99.81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957979452</v>
      </c>
      <c r="F9" s="27">
        <f t="shared" si="1"/>
        <v>70.26</v>
      </c>
    </row>
    <row r="10" spans="1:6" s="28" customFormat="1" ht="24.75" customHeight="1">
      <c r="A10" s="23" t="s">
        <v>15</v>
      </c>
      <c r="B10" s="24">
        <v>2633372</v>
      </c>
      <c r="C10" s="25">
        <f t="shared" si="0"/>
        <v>0.19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405413967.34</v>
      </c>
      <c r="F13" s="22">
        <f t="shared" si="1"/>
        <v>29.74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405413967.34</v>
      </c>
      <c r="F14" s="22">
        <f t="shared" si="1"/>
        <v>29.74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405413967.34</v>
      </c>
      <c r="F15" s="27">
        <f t="shared" si="1"/>
        <v>29.74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1363393419.34</v>
      </c>
      <c r="C35" s="39">
        <f>IF(B$6&gt;0,(B35/B$6)*100,0)</f>
        <v>100</v>
      </c>
      <c r="D35" s="40" t="s">
        <v>35</v>
      </c>
      <c r="E35" s="41">
        <f>E6+E13</f>
        <v>1363393419.34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36:B36"/>
    <mergeCell ref="C36:D36"/>
    <mergeCell ref="A3:E3"/>
    <mergeCell ref="A1:F1"/>
    <mergeCell ref="A2:F2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2010-09-03T01:09:32Z</dcterms:created>
  <dcterms:modified xsi:type="dcterms:W3CDTF">2010-09-03T01:10:15Z</dcterms:modified>
  <cp:category/>
  <cp:version/>
  <cp:contentType/>
  <cp:contentStatus/>
</cp:coreProperties>
</file>