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40" windowHeight="8220" activeTab="0"/>
  </bookViews>
  <sheets>
    <sheet name="主要營運項目" sheetId="1" r:id="rId1"/>
  </sheets>
  <definedNames>
    <definedName name="\a">#REF!</definedName>
    <definedName name="\c">#REF!</definedName>
    <definedName name="\m">#REF!</definedName>
    <definedName name="\p">#REF!</definedName>
    <definedName name="\z">#REF!</definedName>
    <definedName name="_xlnm.Print_Area" localSheetId="0">'主要營運項目'!$A$1:$I$119</definedName>
    <definedName name="_xlnm.Print_Titles" localSheetId="0">'主要營運項目'!$1:$6</definedName>
  </definedNames>
  <calcPr fullCalcOnLoad="1"/>
</workbook>
</file>

<file path=xl/sharedStrings.xml><?xml version="1.0" encoding="utf-8"?>
<sst xmlns="http://schemas.openxmlformats.org/spreadsheetml/2006/main" count="420" uniqueCount="212">
  <si>
    <t>％</t>
  </si>
  <si>
    <t xml:space="preserve"> </t>
  </si>
  <si>
    <t>人次</t>
  </si>
  <si>
    <t>人日</t>
  </si>
  <si>
    <t>件</t>
  </si>
  <si>
    <t>本</t>
  </si>
  <si>
    <t>主要營運項目執行情形分析表</t>
  </si>
  <si>
    <t>中華民國99年度</t>
  </si>
  <si>
    <t>項                  目</t>
  </si>
  <si>
    <t>單位</t>
  </si>
  <si>
    <t>預算數</t>
  </si>
  <si>
    <t>決算數</t>
  </si>
  <si>
    <t>比較增減(－)</t>
  </si>
  <si>
    <t>增減數</t>
  </si>
  <si>
    <t>行政院國家發展基金</t>
  </si>
  <si>
    <r>
      <t xml:space="preserve">   1.</t>
    </r>
    <r>
      <rPr>
        <sz val="11"/>
        <color indexed="8"/>
        <rFont val="華康粗明體"/>
        <family val="3"/>
      </rPr>
      <t>各項投資</t>
    </r>
  </si>
  <si>
    <t>千元</t>
  </si>
  <si>
    <t>　　貸款計畫</t>
  </si>
  <si>
    <r>
      <t xml:space="preserve">   2.</t>
    </r>
    <r>
      <rPr>
        <sz val="11"/>
        <color indexed="8"/>
        <rFont val="細明體"/>
        <family val="3"/>
      </rPr>
      <t>一般貸款</t>
    </r>
  </si>
  <si>
    <t>千元</t>
  </si>
  <si>
    <r>
      <t xml:space="preserve">   3.</t>
    </r>
    <r>
      <rPr>
        <sz val="11"/>
        <color indexed="8"/>
        <rFont val="細明體"/>
        <family val="3"/>
      </rPr>
      <t>補助款</t>
    </r>
  </si>
  <si>
    <t>千元</t>
  </si>
  <si>
    <t>營建建設基金</t>
  </si>
  <si>
    <t>　營建建設基金</t>
  </si>
  <si>
    <r>
      <t xml:space="preserve">   1.</t>
    </r>
    <r>
      <rPr>
        <sz val="11"/>
        <color indexed="8"/>
        <rFont val="華康粗明體"/>
        <family val="3"/>
      </rPr>
      <t>貸款目標</t>
    </r>
  </si>
  <si>
    <t>　　貸款計畫</t>
  </si>
  <si>
    <r>
      <t xml:space="preserve">   2.</t>
    </r>
    <r>
      <rPr>
        <sz val="11"/>
        <color indexed="8"/>
        <rFont val="細明體"/>
        <family val="3"/>
      </rPr>
      <t>住宅貸款利息差額及租金補貼</t>
    </r>
    <r>
      <rPr>
        <sz val="11"/>
        <color indexed="8"/>
        <rFont val="華康粗明體"/>
        <family val="3"/>
      </rPr>
      <t xml:space="preserve">  </t>
    </r>
  </si>
  <si>
    <t>　　補助人民貸款自購住宅利息差額</t>
  </si>
  <si>
    <r>
      <t xml:space="preserve">   3.</t>
    </r>
    <r>
      <rPr>
        <sz val="11"/>
        <color indexed="8"/>
        <rFont val="華康粗明體"/>
        <family val="3"/>
      </rPr>
      <t>土地開發</t>
    </r>
    <r>
      <rPr>
        <sz val="11"/>
        <color indexed="8"/>
        <rFont val="Times New Roman"/>
        <family val="1"/>
      </rPr>
      <t xml:space="preserve"> </t>
    </r>
  </si>
  <si>
    <t>千元</t>
  </si>
  <si>
    <r>
      <t>　　土地開發</t>
    </r>
    <r>
      <rPr>
        <sz val="11"/>
        <color indexed="8"/>
        <rFont val="Times New Roman"/>
        <family val="1"/>
      </rPr>
      <t xml:space="preserve"> </t>
    </r>
  </si>
  <si>
    <t>國民年金保險基金</t>
  </si>
  <si>
    <t>　營建建設基金</t>
  </si>
  <si>
    <r>
      <t xml:space="preserve">   </t>
    </r>
    <r>
      <rPr>
        <sz val="11"/>
        <color indexed="8"/>
        <rFont val="華康粗明體"/>
        <family val="3"/>
      </rPr>
      <t>保險給付</t>
    </r>
  </si>
  <si>
    <t>千元</t>
  </si>
  <si>
    <t>　　國家公園服務</t>
  </si>
  <si>
    <t>中央都市更新基金</t>
  </si>
  <si>
    <t>　營建建設基金</t>
  </si>
  <si>
    <r>
      <t xml:space="preserve">   </t>
    </r>
    <r>
      <rPr>
        <sz val="11"/>
        <color indexed="8"/>
        <rFont val="華康粗明體"/>
        <family val="3"/>
      </rPr>
      <t>都市更新推動工作</t>
    </r>
  </si>
  <si>
    <t>　　國家公園服務</t>
  </si>
  <si>
    <t>國軍生產及服務作業基金</t>
  </si>
  <si>
    <t>　國軍生產及服務作業基金</t>
  </si>
  <si>
    <r>
      <t xml:space="preserve">   1.</t>
    </r>
    <r>
      <rPr>
        <sz val="11"/>
        <color indexed="8"/>
        <rFont val="華康粗明體"/>
        <family val="3"/>
      </rPr>
      <t>門診病患醫療</t>
    </r>
  </si>
  <si>
    <t>　　門診病患醫療</t>
  </si>
  <si>
    <r>
      <t xml:space="preserve">   2.</t>
    </r>
    <r>
      <rPr>
        <sz val="11"/>
        <color indexed="8"/>
        <rFont val="華康粗明體"/>
        <family val="3"/>
      </rPr>
      <t>住院病患醫療</t>
    </r>
  </si>
  <si>
    <t>　　住院病患醫療</t>
  </si>
  <si>
    <r>
      <t xml:space="preserve">   3.</t>
    </r>
    <r>
      <rPr>
        <sz val="11"/>
        <color indexed="8"/>
        <rFont val="華康粗明體"/>
        <family val="3"/>
      </rPr>
      <t xml:space="preserve">一般手工產品  </t>
    </r>
  </si>
  <si>
    <t>件</t>
  </si>
  <si>
    <t xml:space="preserve">　　一般手工產品  </t>
  </si>
  <si>
    <r>
      <t xml:space="preserve">   4.</t>
    </r>
    <r>
      <rPr>
        <sz val="11"/>
        <color indexed="8"/>
        <rFont val="華康粗明體"/>
        <family val="3"/>
      </rPr>
      <t>研究發展</t>
    </r>
  </si>
  <si>
    <t>項</t>
  </si>
  <si>
    <t>　　研究發展計畫</t>
  </si>
  <si>
    <r>
      <t xml:space="preserve">   5.</t>
    </r>
    <r>
      <rPr>
        <sz val="11"/>
        <color indexed="8"/>
        <rFont val="華康粗明體"/>
        <family val="3"/>
      </rPr>
      <t>兵工類產品</t>
    </r>
  </si>
  <si>
    <t>　　兵工類產品</t>
  </si>
  <si>
    <r>
      <t xml:space="preserve">   6.</t>
    </r>
    <r>
      <rPr>
        <sz val="11"/>
        <color indexed="8"/>
        <rFont val="華康粗明體"/>
        <family val="3"/>
      </rPr>
      <t>國軍休閒設施服務</t>
    </r>
  </si>
  <si>
    <t>人次</t>
  </si>
  <si>
    <t>　　國軍休閒設施服務</t>
  </si>
  <si>
    <r>
      <t xml:space="preserve">   7.</t>
    </r>
    <r>
      <rPr>
        <sz val="11"/>
        <color indexed="8"/>
        <rFont val="華康粗明體"/>
        <family val="3"/>
      </rPr>
      <t>報刊發行</t>
    </r>
  </si>
  <si>
    <t>份</t>
  </si>
  <si>
    <t>　　報刊發行業務</t>
  </si>
  <si>
    <r>
      <t xml:space="preserve">   8.</t>
    </r>
    <r>
      <rPr>
        <sz val="11"/>
        <color indexed="8"/>
        <rFont val="華康粗明體"/>
        <family val="3"/>
      </rPr>
      <t>代辦軍人儲蓄業務</t>
    </r>
  </si>
  <si>
    <t>　　代辦軍人儲蓄業務</t>
  </si>
  <si>
    <r>
      <t xml:space="preserve">   9.</t>
    </r>
    <r>
      <rPr>
        <sz val="11"/>
        <color indexed="8"/>
        <rFont val="華康粗明體"/>
        <family val="3"/>
      </rPr>
      <t>副食品供應</t>
    </r>
  </si>
  <si>
    <t>人次</t>
  </si>
  <si>
    <t>國軍老舊眷村改建基金</t>
  </si>
  <si>
    <t>　國軍老舊眷村改建基金</t>
  </si>
  <si>
    <r>
      <t xml:space="preserve">   1.</t>
    </r>
    <r>
      <rPr>
        <sz val="11"/>
        <color indexed="8"/>
        <rFont val="華康粗明體"/>
        <family val="3"/>
      </rPr>
      <t>眷村改建工程</t>
    </r>
  </si>
  <si>
    <t>戶</t>
  </si>
  <si>
    <t>　　眷村改建規劃開工戶數</t>
  </si>
  <si>
    <r>
      <t xml:space="preserve">   2.</t>
    </r>
    <r>
      <rPr>
        <sz val="11"/>
        <color indexed="8"/>
        <rFont val="細明體"/>
        <family val="3"/>
      </rPr>
      <t>安置眷戶遷購已完工改建基地</t>
    </r>
    <r>
      <rPr>
        <sz val="11"/>
        <color indexed="8"/>
        <rFont val="Times New Roman"/>
        <family val="1"/>
      </rPr>
      <t xml:space="preserve">      </t>
    </r>
  </si>
  <si>
    <r>
      <t xml:space="preserve">   3.</t>
    </r>
    <r>
      <rPr>
        <sz val="11"/>
        <color indexed="8"/>
        <rFont val="細明體"/>
        <family val="3"/>
      </rPr>
      <t xml:space="preserve">輔導眷戶遷購國（眷）宅或市
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細明體"/>
        <family val="3"/>
      </rPr>
      <t>場成屋</t>
    </r>
  </si>
  <si>
    <t>戶</t>
  </si>
  <si>
    <t>地方建設基金</t>
  </si>
  <si>
    <t>　地方建設基金</t>
  </si>
  <si>
    <r>
      <t xml:space="preserve">   </t>
    </r>
    <r>
      <rPr>
        <sz val="11"/>
        <color indexed="8"/>
        <rFont val="華康粗明體"/>
        <family val="3"/>
      </rPr>
      <t>地方建設貸款</t>
    </r>
  </si>
  <si>
    <t>　　貸款計畫</t>
  </si>
  <si>
    <t>國有財產開發基金</t>
  </si>
  <si>
    <t>　地方建設基金</t>
  </si>
  <si>
    <r>
      <t xml:space="preserve">   </t>
    </r>
    <r>
      <rPr>
        <sz val="11"/>
        <color indexed="8"/>
        <rFont val="華康粗明體"/>
        <family val="3"/>
      </rPr>
      <t>辦理國有土地開發業務</t>
    </r>
  </si>
  <si>
    <t>　　貸款計畫</t>
  </si>
  <si>
    <t>國立大學校院校務基金（彙總）</t>
  </si>
  <si>
    <t>　國立大學校院校務基金（綜計）</t>
  </si>
  <si>
    <r>
      <t xml:space="preserve">   </t>
    </r>
    <r>
      <rPr>
        <sz val="11"/>
        <color indexed="8"/>
        <rFont val="華康粗明體"/>
        <family val="3"/>
      </rPr>
      <t>教學訓輔</t>
    </r>
  </si>
  <si>
    <t>人</t>
  </si>
  <si>
    <t>　　教學訓練</t>
  </si>
  <si>
    <t>國立臺灣大學附設醫院作業基金</t>
  </si>
  <si>
    <t>　國立臺灣大學附設醫院作業基金</t>
  </si>
  <si>
    <r>
      <t xml:space="preserve">   1.</t>
    </r>
    <r>
      <rPr>
        <sz val="11"/>
        <color indexed="8"/>
        <rFont val="華康粗明體"/>
        <family val="3"/>
      </rPr>
      <t>門診病患醫療</t>
    </r>
    <r>
      <rPr>
        <sz val="11"/>
        <color indexed="8"/>
        <rFont val="Times New Roman"/>
        <family val="1"/>
      </rPr>
      <t xml:space="preserve"> </t>
    </r>
  </si>
  <si>
    <r>
      <t>　　門診病患醫療</t>
    </r>
    <r>
      <rPr>
        <sz val="11"/>
        <color indexed="8"/>
        <rFont val="Times New Roman"/>
        <family val="1"/>
      </rPr>
      <t xml:space="preserve"> </t>
    </r>
  </si>
  <si>
    <r>
      <t xml:space="preserve">   2.</t>
    </r>
    <r>
      <rPr>
        <sz val="11"/>
        <color indexed="8"/>
        <rFont val="華康粗明體"/>
        <family val="3"/>
      </rPr>
      <t>住院病患醫療</t>
    </r>
  </si>
  <si>
    <t>　　住院病患醫療</t>
  </si>
  <si>
    <t>國立成功大學附設醫院作業基金</t>
  </si>
  <si>
    <t>　國立成功大學附設醫院作業基金</t>
  </si>
  <si>
    <t>國立陽明大學附設醫院作業基金</t>
  </si>
  <si>
    <t>國立社教機構作業基金</t>
  </si>
  <si>
    <r>
      <t xml:space="preserve">   </t>
    </r>
    <r>
      <rPr>
        <sz val="11"/>
        <color indexed="8"/>
        <rFont val="細明體"/>
        <family val="3"/>
      </rPr>
      <t>館務服務</t>
    </r>
    <r>
      <rPr>
        <sz val="11"/>
        <color indexed="8"/>
        <rFont val="Times New Roman"/>
        <family val="1"/>
      </rPr>
      <t xml:space="preserve"> </t>
    </r>
  </si>
  <si>
    <t>國立高級中等學校校務基金</t>
  </si>
  <si>
    <t>　國立成功大學附設醫院作業基金</t>
  </si>
  <si>
    <r>
      <t xml:space="preserve">   </t>
    </r>
    <r>
      <rPr>
        <sz val="11"/>
        <color indexed="8"/>
        <rFont val="細明體"/>
        <family val="3"/>
      </rPr>
      <t>教學訓輔</t>
    </r>
  </si>
  <si>
    <r>
      <t>　　門診病患醫療</t>
    </r>
    <r>
      <rPr>
        <sz val="11"/>
        <color indexed="8"/>
        <rFont val="Times New Roman"/>
        <family val="1"/>
      </rPr>
      <t xml:space="preserve"> </t>
    </r>
  </si>
  <si>
    <t>人</t>
  </si>
  <si>
    <t>法務部監所作業基金</t>
  </si>
  <si>
    <t>　法務部監所作業基金</t>
  </si>
  <si>
    <r>
      <t xml:space="preserve">   1.</t>
    </r>
    <r>
      <rPr>
        <sz val="11"/>
        <color indexed="8"/>
        <rFont val="華康粗明體"/>
        <family val="3"/>
      </rPr>
      <t>電子科</t>
    </r>
  </si>
  <si>
    <t>　　電子科</t>
  </si>
  <si>
    <r>
      <t xml:space="preserve">   2.</t>
    </r>
    <r>
      <rPr>
        <sz val="11"/>
        <color indexed="8"/>
        <rFont val="華康粗明體"/>
        <family val="3"/>
      </rPr>
      <t>藝品科</t>
    </r>
  </si>
  <si>
    <t>　　藝品科</t>
  </si>
  <si>
    <r>
      <t xml:space="preserve">   3.</t>
    </r>
    <r>
      <rPr>
        <sz val="11"/>
        <color indexed="8"/>
        <rFont val="華康粗明體"/>
        <family val="3"/>
      </rPr>
      <t>紙品科</t>
    </r>
  </si>
  <si>
    <t>　　紙品科</t>
  </si>
  <si>
    <r>
      <t xml:space="preserve">   4.</t>
    </r>
    <r>
      <rPr>
        <sz val="11"/>
        <color indexed="8"/>
        <rFont val="華康粗明體"/>
        <family val="3"/>
      </rPr>
      <t>其他科</t>
    </r>
  </si>
  <si>
    <t>　　其他科</t>
  </si>
  <si>
    <t>經濟作業基金</t>
  </si>
  <si>
    <t>　經濟作業基金</t>
  </si>
  <si>
    <r>
      <t xml:space="preserve">   1.</t>
    </r>
    <r>
      <rPr>
        <sz val="11"/>
        <color indexed="8"/>
        <rFont val="細明體"/>
        <family val="3"/>
      </rPr>
      <t>加工區園區管理維護</t>
    </r>
  </si>
  <si>
    <t>平方公尺</t>
  </si>
  <si>
    <r>
      <t xml:space="preserve">   2.</t>
    </r>
    <r>
      <rPr>
        <sz val="11"/>
        <color indexed="8"/>
        <rFont val="華康粗明體"/>
        <family val="3"/>
      </rPr>
      <t>污水處理營運</t>
    </r>
  </si>
  <si>
    <t>立方公尺</t>
  </si>
  <si>
    <t>　　污水處理營運</t>
  </si>
  <si>
    <r>
      <t xml:space="preserve">   3.</t>
    </r>
    <r>
      <rPr>
        <sz val="11"/>
        <color indexed="8"/>
        <rFont val="華康粗明體"/>
        <family val="3"/>
      </rPr>
      <t>專案貸款</t>
    </r>
  </si>
  <si>
    <t>立方公尺</t>
  </si>
  <si>
    <t>　　污水處理營運</t>
  </si>
  <si>
    <t>水資源作業基金</t>
  </si>
  <si>
    <t>　水資源作業基金</t>
  </si>
  <si>
    <r>
      <t xml:space="preserve">   1.</t>
    </r>
    <r>
      <rPr>
        <sz val="11"/>
        <color indexed="8"/>
        <rFont val="華康粗明體"/>
        <family val="3"/>
      </rPr>
      <t>發電</t>
    </r>
  </si>
  <si>
    <t>度</t>
  </si>
  <si>
    <t>　　發電</t>
  </si>
  <si>
    <t>千度</t>
  </si>
  <si>
    <r>
      <t xml:space="preserve">   2.</t>
    </r>
    <r>
      <rPr>
        <sz val="11"/>
        <color indexed="8"/>
        <rFont val="華康粗明體"/>
        <family val="3"/>
      </rPr>
      <t>給水</t>
    </r>
  </si>
  <si>
    <t>　　給水</t>
  </si>
  <si>
    <t>千立方公尺</t>
  </si>
  <si>
    <r>
      <t xml:space="preserve">   3.</t>
    </r>
    <r>
      <rPr>
        <sz val="11"/>
        <color indexed="8"/>
        <rFont val="華康粗明體"/>
        <family val="3"/>
      </rPr>
      <t>灌溉</t>
    </r>
  </si>
  <si>
    <t>公頃</t>
  </si>
  <si>
    <t>　　灌溉</t>
  </si>
  <si>
    <r>
      <t xml:space="preserve">   4.</t>
    </r>
    <r>
      <rPr>
        <sz val="11"/>
        <color indexed="8"/>
        <rFont val="華康粗明體"/>
        <family val="3"/>
      </rPr>
      <t>疏濬及清淤</t>
    </r>
  </si>
  <si>
    <t>　　觀光</t>
  </si>
  <si>
    <r>
      <t xml:space="preserve">   5.</t>
    </r>
    <r>
      <rPr>
        <sz val="11"/>
        <color indexed="8"/>
        <rFont val="華康粗明體"/>
        <family val="3"/>
      </rPr>
      <t>觀光</t>
    </r>
  </si>
  <si>
    <r>
      <t xml:space="preserve">   6.</t>
    </r>
    <r>
      <rPr>
        <sz val="11"/>
        <color indexed="8"/>
        <rFont val="華康粗明體"/>
        <family val="3"/>
      </rPr>
      <t>溫泉政策規劃及技術研究發展</t>
    </r>
  </si>
  <si>
    <t>交通作業基金</t>
  </si>
  <si>
    <t>　交通作業基金</t>
  </si>
  <si>
    <r>
      <t xml:space="preserve">   1.</t>
    </r>
    <r>
      <rPr>
        <sz val="11"/>
        <color indexed="8"/>
        <rFont val="華康粗明體"/>
        <family val="3"/>
      </rPr>
      <t>機場旅客服務</t>
    </r>
  </si>
  <si>
    <t>　　機場旅客服務</t>
  </si>
  <si>
    <r>
      <t xml:space="preserve">   2.</t>
    </r>
    <r>
      <rPr>
        <sz val="11"/>
        <color indexed="8"/>
        <rFont val="華康粗明體"/>
        <family val="3"/>
      </rPr>
      <t>導航設備服務</t>
    </r>
  </si>
  <si>
    <t>小時</t>
  </si>
  <si>
    <t>　　導航設備服務</t>
  </si>
  <si>
    <r>
      <t xml:space="preserve">   3.</t>
    </r>
    <r>
      <rPr>
        <sz val="11"/>
        <color indexed="8"/>
        <rFont val="華康粗明體"/>
        <family val="3"/>
      </rPr>
      <t>高速公路車輛通行管理</t>
    </r>
  </si>
  <si>
    <t>輛次</t>
  </si>
  <si>
    <t>　　高速公路車輛通行管理</t>
  </si>
  <si>
    <r>
      <t xml:space="preserve">   </t>
    </r>
    <r>
      <rPr>
        <sz val="11"/>
        <color indexed="8"/>
        <rFont val="Times New Roman"/>
        <family val="1"/>
      </rPr>
      <t>4.</t>
    </r>
    <r>
      <rPr>
        <sz val="11"/>
        <color indexed="8"/>
        <rFont val="華康粗明體"/>
        <family val="3"/>
      </rPr>
      <t>觀光拔尖領航方案</t>
    </r>
  </si>
  <si>
    <t>　　補助風景區公共設施</t>
  </si>
  <si>
    <r>
      <t xml:space="preserve">   5.</t>
    </r>
    <r>
      <rPr>
        <sz val="11"/>
        <color indexed="8"/>
        <rFont val="華康粗明體"/>
        <family val="3"/>
      </rPr>
      <t xml:space="preserve">高速鐵路車站特定區區段徵收
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華康粗明體"/>
        <family val="3"/>
      </rPr>
      <t>土地開發</t>
    </r>
  </si>
  <si>
    <t>　　高速鐵路車站特定區區段徵收</t>
  </si>
  <si>
    <r>
      <t xml:space="preserve">   6.</t>
    </r>
    <r>
      <rPr>
        <sz val="11"/>
        <color indexed="8"/>
        <rFont val="華康粗明體"/>
        <family val="3"/>
      </rPr>
      <t>補助高速鐵路站區聯外道路系
   統改善</t>
    </r>
  </si>
  <si>
    <t>千元</t>
  </si>
  <si>
    <t>　　補助高速鐵路車站聯外道路系
      統改善</t>
  </si>
  <si>
    <t>國軍退除役官兵安置基金</t>
  </si>
  <si>
    <t>　國軍退除役官兵安置基金</t>
  </si>
  <si>
    <r>
      <t xml:space="preserve">   1.</t>
    </r>
    <r>
      <rPr>
        <sz val="11"/>
        <color indexed="8"/>
        <rFont val="華康粗明體"/>
        <family val="3"/>
      </rPr>
      <t>榮民職業訓練及介紹</t>
    </r>
  </si>
  <si>
    <t>　　榮民職業訓練及介紹</t>
  </si>
  <si>
    <r>
      <t xml:space="preserve">   2.</t>
    </r>
    <r>
      <rPr>
        <sz val="11"/>
        <color indexed="8"/>
        <rFont val="華康粗明體"/>
        <family val="3"/>
      </rPr>
      <t xml:space="preserve">提供農業及工業產品 </t>
    </r>
  </si>
  <si>
    <t xml:space="preserve">　　提供農業及工業產品 </t>
  </si>
  <si>
    <r>
      <t xml:space="preserve">   3.</t>
    </r>
    <r>
      <rPr>
        <sz val="11"/>
        <color indexed="8"/>
        <rFont val="華康粗明體"/>
        <family val="3"/>
      </rPr>
      <t>技術合作及勞務服務</t>
    </r>
  </si>
  <si>
    <t>　　技術及勞務服務</t>
  </si>
  <si>
    <t>榮民醫療作業基金</t>
  </si>
  <si>
    <t>　榮民醫療作業基金</t>
  </si>
  <si>
    <r>
      <t xml:space="preserve">   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華康粗明體"/>
        <family val="3"/>
      </rPr>
      <t>門診病患醫療</t>
    </r>
  </si>
  <si>
    <t>科學工業園區管理局作業基金</t>
  </si>
  <si>
    <t>　科學工業園區管理局作業基金</t>
  </si>
  <si>
    <r>
      <t xml:space="preserve">   1.</t>
    </r>
    <r>
      <rPr>
        <sz val="11"/>
        <color indexed="8"/>
        <rFont val="華康粗明體"/>
        <family val="3"/>
      </rPr>
      <t>污水處理</t>
    </r>
  </si>
  <si>
    <t>　　污水處理</t>
  </si>
  <si>
    <r>
      <t xml:space="preserve">   2.</t>
    </r>
    <r>
      <rPr>
        <sz val="11"/>
        <color indexed="8"/>
        <rFont val="華康粗明體"/>
        <family val="3"/>
      </rPr>
      <t>出租資產業務</t>
    </r>
  </si>
  <si>
    <t>　　出租資產業務</t>
  </si>
  <si>
    <t>農業作業基金</t>
  </si>
  <si>
    <t>　農業作業基金</t>
  </si>
  <si>
    <r>
      <t xml:space="preserve">   </t>
    </r>
    <r>
      <rPr>
        <sz val="11"/>
        <color indexed="8"/>
        <rFont val="華康粗明體"/>
        <family val="3"/>
      </rPr>
      <t>農畜產品供銷</t>
    </r>
  </si>
  <si>
    <t>　　農畜產品供銷</t>
  </si>
  <si>
    <t>醫療藥品基金</t>
  </si>
  <si>
    <t>　醫療藥品基金</t>
  </si>
  <si>
    <t>人日</t>
  </si>
  <si>
    <t>管制藥品製藥工廠作業基金</t>
  </si>
  <si>
    <t>　管制藥品管理局製藥工廠作業基金</t>
  </si>
  <si>
    <r>
      <t xml:space="preserve">   1.</t>
    </r>
    <r>
      <rPr>
        <sz val="11"/>
        <color indexed="8"/>
        <rFont val="華康粗明體"/>
        <family val="3"/>
      </rPr>
      <t>鹽酸嗎啡注射液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細明體"/>
        <family val="3"/>
      </rPr>
      <t>毫克</t>
    </r>
  </si>
  <si>
    <t>支</t>
  </si>
  <si>
    <r>
      <t>　　鹽酸嗎啡注射液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細明體"/>
        <family val="3"/>
      </rPr>
      <t>公絲</t>
    </r>
  </si>
  <si>
    <r>
      <t xml:space="preserve">   2.</t>
    </r>
    <r>
      <rPr>
        <sz val="11"/>
        <color indexed="8"/>
        <rFont val="華康粗明體"/>
        <family val="3"/>
      </rPr>
      <t>鹽酸配西汀注射液</t>
    </r>
    <r>
      <rPr>
        <sz val="11"/>
        <color indexed="8"/>
        <rFont val="Times New Roman"/>
        <family val="1"/>
      </rPr>
      <t>50</t>
    </r>
    <r>
      <rPr>
        <sz val="11"/>
        <color indexed="8"/>
        <rFont val="華康粗明體"/>
        <family val="3"/>
      </rPr>
      <t>毫克</t>
    </r>
  </si>
  <si>
    <t>支</t>
  </si>
  <si>
    <r>
      <t>　　鹽酸配西汀注射液</t>
    </r>
    <r>
      <rPr>
        <sz val="11"/>
        <color indexed="8"/>
        <rFont val="Times New Roman"/>
        <family val="1"/>
      </rPr>
      <t>50</t>
    </r>
    <r>
      <rPr>
        <sz val="11"/>
        <color indexed="8"/>
        <rFont val="細明體"/>
        <family val="3"/>
      </rPr>
      <t>公絲</t>
    </r>
  </si>
  <si>
    <t>全民健康保險基金</t>
  </si>
  <si>
    <t>　農業作業基金</t>
  </si>
  <si>
    <t>　　農畜產品供銷</t>
  </si>
  <si>
    <t>故宮文物藝術發展基金</t>
  </si>
  <si>
    <t>　故宮文物藝術發展基金</t>
  </si>
  <si>
    <r>
      <t xml:space="preserve">   1.</t>
    </r>
    <r>
      <rPr>
        <sz val="11"/>
        <color indexed="8"/>
        <rFont val="華康粗明體"/>
        <family val="3"/>
      </rPr>
      <t>書籍</t>
    </r>
  </si>
  <si>
    <t>　　書籍</t>
  </si>
  <si>
    <r>
      <t xml:space="preserve">   2.</t>
    </r>
    <r>
      <rPr>
        <sz val="11"/>
        <color indexed="8"/>
        <rFont val="華康粗明體"/>
        <family val="3"/>
      </rPr>
      <t>文物仿製品</t>
    </r>
  </si>
  <si>
    <t>　　文物仿製品</t>
  </si>
  <si>
    <r>
      <t xml:space="preserve">   3.</t>
    </r>
    <r>
      <rPr>
        <sz val="11"/>
        <color indexed="8"/>
        <rFont val="華康粗明體"/>
        <family val="3"/>
      </rPr>
      <t>各項藝術紀念品</t>
    </r>
  </si>
  <si>
    <t>　　各項藝術紀念品</t>
  </si>
  <si>
    <r>
      <t xml:space="preserve">   4.</t>
    </r>
    <r>
      <rPr>
        <sz val="11"/>
        <color indexed="8"/>
        <rFont val="華康粗明體"/>
        <family val="3"/>
      </rPr>
      <t>文物收購</t>
    </r>
  </si>
  <si>
    <t>原住民族綜合發展基金</t>
  </si>
  <si>
    <t>　原住民族綜合發展基金</t>
  </si>
  <si>
    <r>
      <t xml:space="preserve">   1.</t>
    </r>
    <r>
      <rPr>
        <sz val="11"/>
        <color indexed="8"/>
        <rFont val="華康粗明體"/>
        <family val="3"/>
      </rPr>
      <t>原住民經濟產業及青年創業貸
   款業務</t>
    </r>
  </si>
  <si>
    <t>　　原住民經濟產業、青年創業貸
      款業務</t>
  </si>
  <si>
    <r>
      <t xml:space="preserve">   2.</t>
    </r>
    <r>
      <rPr>
        <sz val="11"/>
        <color indexed="8"/>
        <rFont val="華康粗明體"/>
        <family val="3"/>
      </rPr>
      <t>原住民微型經濟活動貸款業務</t>
    </r>
  </si>
  <si>
    <r>
      <t xml:space="preserve">   3.</t>
    </r>
    <r>
      <rPr>
        <sz val="11"/>
        <color indexed="8"/>
        <rFont val="華康粗明體"/>
        <family val="3"/>
      </rPr>
      <t>天然災害原住民住宅重建專案
   貸款業務</t>
    </r>
  </si>
  <si>
    <t>　　原住民建購、修繕住宅貸款信
      用保證業務</t>
  </si>
  <si>
    <r>
      <t xml:space="preserve">   4.</t>
    </r>
    <r>
      <rPr>
        <sz val="11"/>
        <color indexed="8"/>
        <rFont val="華康粗明體"/>
        <family val="3"/>
      </rPr>
      <t>原住民建購、修繕住宅貸款信
   用保證業務</t>
    </r>
  </si>
  <si>
    <r>
      <t xml:space="preserve">   5.</t>
    </r>
    <r>
      <rPr>
        <sz val="11"/>
        <color indexed="8"/>
        <rFont val="華康粗明體"/>
        <family val="3"/>
      </rPr>
      <t>原住民經濟產業貸款信用保證
   業務</t>
    </r>
  </si>
  <si>
    <t>　　原住民經濟產業貸款信用保證
      業務</t>
  </si>
  <si>
    <r>
      <t xml:space="preserve">   6.</t>
    </r>
    <r>
      <rPr>
        <sz val="11"/>
        <color indexed="8"/>
        <rFont val="華康粗明體"/>
        <family val="3"/>
      </rPr>
      <t>原住民就業輔導、獎勵業務</t>
    </r>
  </si>
  <si>
    <t>　　原住民就業輔導、獎勵業務</t>
  </si>
  <si>
    <t>考選業務基金</t>
  </si>
  <si>
    <r>
      <t xml:space="preserve">   </t>
    </r>
    <r>
      <rPr>
        <sz val="11"/>
        <color indexed="8"/>
        <rFont val="華康粗明體"/>
        <family val="3"/>
      </rPr>
      <t>國家考選業務</t>
    </r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</si>
</sst>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  <numFmt numFmtId="194" formatCode="_(* #,##0.00_);_(&quot;–&quot;* #,##0.00_);_(* &quot;…&quot;_);_(@_)"/>
    <numFmt numFmtId="195" formatCode="_(&quot; +&quot;* #,##0.00_);_(&quot;–&quot;* #,##0.00_);_(* &quot;…&quot;_);_(@_)"/>
    <numFmt numFmtId="196" formatCode="_(&quot; +&quot;* #,##0.00_);_(&quot;－&quot;* #,##0.00_);_(* &quot;…&quot;_);_(@_)"/>
    <numFmt numFmtId="197" formatCode="_(&quot; +&quot;* #,##0.00_);_(&quot;–&quot;* #,##0.00_);_(* &quot;&quot;_);_(@_)"/>
    <numFmt numFmtId="198" formatCode="_(&quot; +&quot;* #,##0_);_(&quot; –&quot;* #,##0_);_(* &quot;&quot;_);_(@_)"/>
    <numFmt numFmtId="199" formatCode="_(&quot; +&quot;* #,##0_);_(&quot;–&quot;* #,##0_);_(* &quot;&quot;_);_(@_)"/>
    <numFmt numFmtId="200" formatCode="_(&quot; +&quot;* #,##0.000_);_(&quot; –&quot;* #,##0.000_);_(* &quot;&quot;_);_(@_)"/>
    <numFmt numFmtId="201" formatCode="_(&quot; +&quot;* #,##0.0000_);_(&quot; –&quot;* #,##0.0000_);_(* &quot;&quot;_);_(@_)"/>
    <numFmt numFmtId="202" formatCode="_(&quot; +&quot;* #,##0.0_);_(&quot; –&quot;* #,##0.0_);_(* &quot;&quot;_);_(@_)"/>
    <numFmt numFmtId="203" formatCode="_(* #,##0.00_);_(&quot;－&quot;* #,##0.00_);_(* &quot;…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_(* #,##0.0_);_(* #,##0.0_);_(* &quot;&quot;_);_(@_)"/>
    <numFmt numFmtId="208" formatCode="_(* #,##0.00_);_(&quot; –&quot;* #,##0.00_);_(* &quot;&quot;_);_(@_)"/>
    <numFmt numFmtId="209" formatCode="_(* #,##0_);_(&quot; –&quot;* #,##0_);_(* &quot;&quot;_);_(@_)"/>
    <numFmt numFmtId="210" formatCode="#,##0.00_ "/>
    <numFmt numFmtId="211" formatCode="_-* #,##0.00_-;\-* #,##0.00_-;_-* &quot;&quot;??_-;_-@_-"/>
    <numFmt numFmtId="212" formatCode="_(&quot; +&quot;* #,##0.00_);_(&quot; -&quot;* #,##0.00_);_(* &quot;&quot;_);_(@_)"/>
    <numFmt numFmtId="213" formatCode="_-* #,##0.00_-;\-* #,##0.00_-;_-* &quot;-&quot;??_-;"/>
    <numFmt numFmtId="214" formatCode="_-* #,##0.00_-"/>
    <numFmt numFmtId="215" formatCode="_-* #,##0.00_-;\-* #,##0.00_-;_-* &quot;&quot;??_-;"/>
    <numFmt numFmtId="216" formatCode="_(* #,##0.0_);_(* #,##0.0_);_(* &quot;…&quot;_);_(@_)"/>
    <numFmt numFmtId="217" formatCode="#,##0.00_);[Red]\(#,##0.00\)"/>
    <numFmt numFmtId="218" formatCode="#,##0_ "/>
    <numFmt numFmtId="219" formatCode="_(* #,##0._);_(&quot;–&quot;* #,##0._);_(* &quot;…&quot;_);_(@_)"/>
    <numFmt numFmtId="220" formatCode="_(* #,##0\);_(&quot;–&quot;* #,##0\);_(* &quot;…&quot;_);_(@_)"/>
    <numFmt numFmtId="221" formatCode="_(* #,##0;_(&quot;–&quot;* #,##0;_(* &quot;…&quot;_);_(@_)"/>
    <numFmt numFmtId="222" formatCode="0_ "/>
    <numFmt numFmtId="223" formatCode="_(* #,##0_);_(&quot;–&quot;* #,##0_);_(* &quot;…&quot;_);_(@_)"/>
    <numFmt numFmtId="224" formatCode="_(&quot; +&quot;* #,##0_);_(&quot;－&quot;* #,##0_);_(* &quot;…&quot;_);_(@_)"/>
    <numFmt numFmtId="225" formatCode="0_);[Red]\(0\)"/>
    <numFmt numFmtId="226" formatCode="_(* #,##0.00;_(&quot;–&quot;* #,##0.00;_(* &quot;…&quot;_);_(@_)"/>
    <numFmt numFmtId="227" formatCode="_(* #,##0_);_(* \-#,##0_);_(* &quot;-&quot;_);_(@_)"/>
    <numFmt numFmtId="228" formatCode="_(* #,##0_);_(* \(\-\)#,##0;_(* &quot;-&quot;_);_(@_)"/>
    <numFmt numFmtId="229" formatCode="_(* #,##0_);_(* \(\-\)#,##0;;_(@_)"/>
    <numFmt numFmtId="230" formatCode="_-&quot;NT$&quot;* #,##0_-;&quot;\&quot;&quot;\&quot;\-&quot;NT$&quot;* #,##0_-;_-&quot;NT$&quot;* &quot;-&quot;_-;_-@_-"/>
    <numFmt numFmtId="231" formatCode="_-&quot;NT$&quot;* #,##0.00_-;&quot;\&quot;&quot;\&quot;\-&quot;NT$&quot;* #,##0.00_-;_-&quot;NT$&quot;* &quot;-&quot;??_-;_-@_-"/>
    <numFmt numFmtId="232" formatCode="_-* #,##0.00_-;&quot;\&quot;&quot;\&quot;\-* #,##0.00_-;_-* &quot;-&quot;??_-;_-@_-"/>
    <numFmt numFmtId="233" formatCode="_ &quot;\&quot;* #,##0_ ;_ &quot;\&quot;* &quot;\&quot;&quot;\&quot;&quot;\&quot;\-#,##0_ ;_ &quot;\&quot;* &quot;-&quot;_ ;_ @_ "/>
    <numFmt numFmtId="234" formatCode="_ * #,##0_ ;_ * &quot;\&quot;&quot;\&quot;&quot;\&quot;\-#,##0_ ;_ * &quot;-&quot;_ ;_ @_ "/>
    <numFmt numFmtId="235" formatCode="_ &quot;\&quot;* #,##0.00_ ;_ &quot;\&quot;* &quot;\&quot;&quot;\&quot;&quot;\&quot;\-#,##0.00_ ;_ &quot;\&quot;* &quot;-&quot;??_ ;_ @_ "/>
    <numFmt numFmtId="236" formatCode="_ * #,##0.00_ ;_ * &quot;\&quot;&quot;\&quot;&quot;\&quot;\-#,##0.00_ ;_ * &quot;-&quot;??_ ;_ @_ "/>
    <numFmt numFmtId="237" formatCode="_-* #,##0_-;\-* #,##0_-;_-* &quot;-&quot;??_-;_-@_-"/>
    <numFmt numFmtId="238" formatCode="_(* &quot;(US$&quot;#,##0.00\)_);_(* #,##0.00_);_(* &quot;…&quot;_);_(@_)"/>
    <numFmt numFmtId="239" formatCode="#,##0.00_-;\-#,##0.00_-;_-* &quot; &quot;??_-;_-@_-"/>
  </numFmts>
  <fonts count="3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夥鰻羹"/>
      <family val="1"/>
    </font>
    <font>
      <sz val="12"/>
      <name val="掉葡羹"/>
      <family val="1"/>
    </font>
    <font>
      <sz val="9"/>
      <name val="細明體"/>
      <family val="3"/>
    </font>
    <font>
      <sz val="6"/>
      <color indexed="8"/>
      <name val="細明體"/>
      <family val="3"/>
    </font>
    <font>
      <sz val="18"/>
      <color indexed="12"/>
      <name val="新細明體"/>
      <family val="1"/>
    </font>
    <font>
      <sz val="9"/>
      <name val="新細明體"/>
      <family val="1"/>
    </font>
    <font>
      <b/>
      <sz val="12"/>
      <color indexed="8"/>
      <name val="華康粗明體"/>
      <family val="3"/>
    </font>
    <font>
      <sz val="12"/>
      <color indexed="8"/>
      <name val="新細明體"/>
      <family val="1"/>
    </font>
    <font>
      <sz val="6"/>
      <name val="Times New Roman"/>
      <family val="1"/>
    </font>
    <font>
      <sz val="11"/>
      <color indexed="8"/>
      <name val="細明體"/>
      <family val="3"/>
    </font>
    <font>
      <sz val="11"/>
      <color indexed="8"/>
      <name val="新細明體"/>
      <family val="1"/>
    </font>
    <font>
      <sz val="9"/>
      <color indexed="8"/>
      <name val="細明體"/>
      <family val="3"/>
    </font>
    <font>
      <sz val="11"/>
      <color indexed="8"/>
      <name val="Times New Roman"/>
      <family val="1"/>
    </font>
    <font>
      <b/>
      <sz val="22"/>
      <color indexed="8"/>
      <name val="華康粗明體"/>
      <family val="3"/>
    </font>
    <font>
      <b/>
      <sz val="14"/>
      <color indexed="8"/>
      <name val="新細明體"/>
      <family val="1"/>
    </font>
    <font>
      <b/>
      <sz val="11"/>
      <color indexed="8"/>
      <name val="華康粗明體"/>
      <family val="3"/>
    </font>
    <font>
      <b/>
      <sz val="11"/>
      <color indexed="8"/>
      <name val="Courier"/>
      <family val="3"/>
    </font>
    <font>
      <sz val="11"/>
      <color indexed="8"/>
      <name val="華康粗明體"/>
      <family val="3"/>
    </font>
    <font>
      <b/>
      <sz val="11"/>
      <color indexed="8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34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3" fontId="12" fillId="0" borderId="0" applyFont="0" applyFill="0" applyBorder="0" applyAlignment="0" applyProtection="0"/>
    <xf numFmtId="235" fontId="12" fillId="0" borderId="0" applyFont="0" applyFill="0" applyBorder="0" applyAlignment="0" applyProtection="0"/>
    <xf numFmtId="0" fontId="13" fillId="0" borderId="0">
      <alignment/>
      <protection/>
    </xf>
  </cellStyleXfs>
  <cellXfs count="89">
    <xf numFmtId="0" fontId="0" fillId="0" borderId="0" xfId="0" applyAlignment="1">
      <alignment/>
    </xf>
    <xf numFmtId="3" fontId="15" fillId="2" borderId="0" xfId="20" applyNumberFormat="1" applyFont="1" applyFill="1" applyAlignment="1" applyProtection="1">
      <alignment vertical="center"/>
      <protection/>
    </xf>
    <xf numFmtId="0" fontId="21" fillId="0" borderId="2" xfId="20" applyFont="1" applyBorder="1" applyAlignment="1" applyProtection="1">
      <alignment horizontal="center" vertical="center"/>
      <protection/>
    </xf>
    <xf numFmtId="0" fontId="19" fillId="0" borderId="0" xfId="20" applyFont="1" applyAlignment="1">
      <alignment vertical="center"/>
      <protection/>
    </xf>
    <xf numFmtId="3" fontId="24" fillId="2" borderId="0" xfId="20" applyNumberFormat="1" applyFont="1" applyFill="1" applyAlignment="1" applyProtection="1">
      <alignment vertical="center" wrapText="1"/>
      <protection/>
    </xf>
    <xf numFmtId="0" fontId="21" fillId="0" borderId="3" xfId="20" applyFont="1" applyBorder="1" applyAlignment="1" applyProtection="1">
      <alignment horizontal="center" vertical="top"/>
      <protection/>
    </xf>
    <xf numFmtId="0" fontId="21" fillId="0" borderId="3" xfId="20" applyFont="1" applyBorder="1" applyAlignment="1" applyProtection="1" quotePrefix="1">
      <alignment horizontal="center" vertical="top"/>
      <protection/>
    </xf>
    <xf numFmtId="0" fontId="22" fillId="0" borderId="3" xfId="20" applyFont="1" applyBorder="1" applyAlignment="1" applyProtection="1">
      <alignment vertical="top"/>
      <protection/>
    </xf>
    <xf numFmtId="0" fontId="21" fillId="0" borderId="3" xfId="20" applyFont="1" applyBorder="1" applyAlignment="1" applyProtection="1">
      <alignment horizontal="center" vertical="top" wrapText="1"/>
      <protection/>
    </xf>
    <xf numFmtId="0" fontId="23" fillId="0" borderId="4" xfId="20" applyFont="1" applyBorder="1" applyAlignment="1" applyProtection="1">
      <alignment horizontal="center" vertical="top" wrapText="1"/>
      <protection/>
    </xf>
    <xf numFmtId="0" fontId="21" fillId="0" borderId="4" xfId="20" applyFont="1" applyBorder="1" applyAlignment="1" applyProtection="1">
      <alignment horizontal="center" vertical="top"/>
      <protection/>
    </xf>
    <xf numFmtId="3" fontId="24" fillId="2" borderId="0" xfId="20" applyNumberFormat="1" applyFont="1" applyFill="1" applyAlignment="1" applyProtection="1">
      <alignment horizontal="left" vertical="center"/>
      <protection/>
    </xf>
    <xf numFmtId="3" fontId="24" fillId="2" borderId="0" xfId="20" applyNumberFormat="1" applyFont="1" applyFill="1" applyAlignment="1" applyProtection="1">
      <alignment vertical="center"/>
      <protection/>
    </xf>
    <xf numFmtId="3" fontId="24" fillId="2" borderId="0" xfId="20" applyNumberFormat="1" applyFont="1" applyFill="1" applyAlignment="1" applyProtection="1">
      <alignment horizontal="right" vertical="center"/>
      <protection/>
    </xf>
    <xf numFmtId="188" fontId="24" fillId="2" borderId="0" xfId="20" applyNumberFormat="1" applyFont="1" applyFill="1" applyAlignment="1" applyProtection="1">
      <alignment vertical="center"/>
      <protection/>
    </xf>
    <xf numFmtId="191" fontId="24" fillId="2" borderId="0" xfId="20" applyNumberFormat="1" applyFont="1" applyFill="1" applyBorder="1" applyAlignment="1" applyProtection="1">
      <alignment vertical="center"/>
      <protection/>
    </xf>
    <xf numFmtId="0" fontId="19" fillId="0" borderId="0" xfId="20" applyFont="1" applyAlignment="1">
      <alignment vertical="center" wrapText="1"/>
      <protection/>
    </xf>
    <xf numFmtId="191" fontId="18" fillId="2" borderId="1" xfId="20" applyNumberFormat="1" applyFont="1" applyFill="1" applyBorder="1" applyAlignment="1" applyProtection="1" quotePrefix="1">
      <alignment horizontal="center" vertical="center"/>
      <protection/>
    </xf>
    <xf numFmtId="187" fontId="18" fillId="2" borderId="5" xfId="20" applyNumberFormat="1" applyFont="1" applyFill="1" applyBorder="1" applyAlignment="1" applyProtection="1">
      <alignment horizontal="center" vertical="center"/>
      <protection/>
    </xf>
    <xf numFmtId="189" fontId="24" fillId="0" borderId="6" xfId="20" applyNumberFormat="1" applyFont="1" applyBorder="1" applyAlignment="1" applyProtection="1">
      <alignment horizontal="right" vertical="center"/>
      <protection/>
    </xf>
    <xf numFmtId="208" fontId="24" fillId="0" borderId="6" xfId="20" applyNumberFormat="1" applyFont="1" applyBorder="1" applyAlignment="1" applyProtection="1">
      <alignment horizontal="right" vertical="center"/>
      <protection/>
    </xf>
    <xf numFmtId="198" fontId="27" fillId="2" borderId="7" xfId="20" applyNumberFormat="1" applyFont="1" applyFill="1" applyBorder="1" applyAlignment="1" applyProtection="1">
      <alignment horizontal="right" vertical="center"/>
      <protection/>
    </xf>
    <xf numFmtId="189" fontId="24" fillId="0" borderId="6" xfId="20" applyNumberFormat="1" applyFont="1" applyBorder="1" applyAlignment="1" applyProtection="1">
      <alignment horizontal="right" vertical="top"/>
      <protection locked="0"/>
    </xf>
    <xf numFmtId="209" fontId="24" fillId="0" borderId="6" xfId="20" applyNumberFormat="1" applyFont="1" applyBorder="1" applyAlignment="1" applyProtection="1">
      <alignment horizontal="right" vertical="top"/>
      <protection/>
    </xf>
    <xf numFmtId="190" fontId="24" fillId="2" borderId="0" xfId="20" applyNumberFormat="1" applyFont="1" applyFill="1" applyBorder="1" applyAlignment="1" applyProtection="1">
      <alignment horizontal="right" vertical="top"/>
      <protection/>
    </xf>
    <xf numFmtId="0" fontId="19" fillId="0" borderId="0" xfId="20" applyFont="1" applyAlignment="1">
      <alignment vertical="top"/>
      <protection/>
    </xf>
    <xf numFmtId="189" fontId="24" fillId="0" borderId="6" xfId="20" applyNumberFormat="1" applyFont="1" applyBorder="1" applyAlignment="1" applyProtection="1">
      <alignment horizontal="right" vertical="top"/>
      <protection/>
    </xf>
    <xf numFmtId="208" fontId="24" fillId="0" borderId="6" xfId="21" applyNumberFormat="1" applyFont="1" applyBorder="1" applyAlignment="1" applyProtection="1">
      <alignment horizontal="right" vertical="top"/>
      <protection/>
    </xf>
    <xf numFmtId="198" fontId="24" fillId="2" borderId="0" xfId="20" applyNumberFormat="1" applyFont="1" applyFill="1" applyBorder="1" applyAlignment="1" applyProtection="1">
      <alignment horizontal="right" vertical="top"/>
      <protection/>
    </xf>
    <xf numFmtId="209" fontId="24" fillId="0" borderId="6" xfId="21" applyNumberFormat="1" applyFont="1" applyBorder="1" applyAlignment="1" applyProtection="1">
      <alignment horizontal="right" vertical="top"/>
      <protection/>
    </xf>
    <xf numFmtId="0" fontId="19" fillId="0" borderId="0" xfId="20" applyFont="1" applyBorder="1" applyAlignment="1">
      <alignment vertical="top"/>
      <protection/>
    </xf>
    <xf numFmtId="189" fontId="24" fillId="0" borderId="8" xfId="20" applyNumberFormat="1" applyFont="1" applyBorder="1" applyAlignment="1" applyProtection="1">
      <alignment horizontal="right" vertical="top"/>
      <protection locked="0"/>
    </xf>
    <xf numFmtId="209" fontId="24" fillId="0" borderId="4" xfId="21" applyNumberFormat="1" applyFont="1" applyBorder="1" applyAlignment="1" applyProtection="1">
      <alignment horizontal="right" vertical="top"/>
      <protection/>
    </xf>
    <xf numFmtId="190" fontId="24" fillId="2" borderId="9" xfId="20" applyNumberFormat="1" applyFont="1" applyFill="1" applyBorder="1" applyAlignment="1" applyProtection="1">
      <alignment horizontal="right" vertical="top"/>
      <protection/>
    </xf>
    <xf numFmtId="209" fontId="24" fillId="0" borderId="3" xfId="21" applyNumberFormat="1" applyFont="1" applyBorder="1" applyAlignment="1" applyProtection="1">
      <alignment horizontal="right" vertical="top"/>
      <protection/>
    </xf>
    <xf numFmtId="190" fontId="24" fillId="2" borderId="10" xfId="20" applyNumberFormat="1" applyFont="1" applyFill="1" applyBorder="1" applyAlignment="1" applyProtection="1">
      <alignment horizontal="right" vertical="top"/>
      <protection/>
    </xf>
    <xf numFmtId="209" fontId="24" fillId="0" borderId="8" xfId="21" applyNumberFormat="1" applyFont="1" applyBorder="1" applyAlignment="1" applyProtection="1">
      <alignment horizontal="right" vertical="top"/>
      <protection/>
    </xf>
    <xf numFmtId="190" fontId="24" fillId="2" borderId="11" xfId="20" applyNumberFormat="1" applyFont="1" applyFill="1" applyBorder="1" applyAlignment="1" applyProtection="1">
      <alignment horizontal="right" vertical="top"/>
      <protection/>
    </xf>
    <xf numFmtId="0" fontId="24" fillId="0" borderId="0" xfId="20" applyNumberFormat="1" applyFont="1" applyBorder="1" applyAlignment="1" applyProtection="1">
      <alignment horizontal="left" vertical="center" wrapText="1"/>
      <protection/>
    </xf>
    <xf numFmtId="0" fontId="21" fillId="0" borderId="0" xfId="20" applyFont="1" applyBorder="1" applyAlignment="1" applyProtection="1">
      <alignment vertical="center" wrapText="1"/>
      <protection/>
    </xf>
    <xf numFmtId="0" fontId="21" fillId="0" borderId="6" xfId="20" applyFont="1" applyBorder="1" applyAlignment="1" applyProtection="1">
      <alignment vertical="center" wrapText="1"/>
      <protection/>
    </xf>
    <xf numFmtId="0" fontId="21" fillId="0" borderId="3" xfId="20" applyFont="1" applyBorder="1" applyAlignment="1" applyProtection="1">
      <alignment horizontal="center" vertical="center"/>
      <protection/>
    </xf>
    <xf numFmtId="198" fontId="24" fillId="0" borderId="6" xfId="21" applyNumberFormat="1" applyFont="1" applyBorder="1" applyAlignment="1" applyProtection="1">
      <alignment horizontal="right" vertical="center"/>
      <protection/>
    </xf>
    <xf numFmtId="190" fontId="24" fillId="2" borderId="0" xfId="20" applyNumberFormat="1" applyFont="1" applyFill="1" applyBorder="1" applyAlignment="1" applyProtection="1">
      <alignment horizontal="right" vertical="center"/>
      <protection/>
    </xf>
    <xf numFmtId="0" fontId="24" fillId="0" borderId="11" xfId="20" applyNumberFormat="1" applyFont="1" applyBorder="1" applyAlignment="1" applyProtection="1">
      <alignment horizontal="left" vertical="center" wrapText="1"/>
      <protection/>
    </xf>
    <xf numFmtId="0" fontId="21" fillId="0" borderId="11" xfId="20" applyFont="1" applyBorder="1" applyAlignment="1" applyProtection="1">
      <alignment vertical="center" wrapText="1"/>
      <protection/>
    </xf>
    <xf numFmtId="0" fontId="21" fillId="0" borderId="8" xfId="20" applyFont="1" applyBorder="1" applyAlignment="1" applyProtection="1">
      <alignment vertical="center" wrapText="1"/>
      <protection/>
    </xf>
    <xf numFmtId="0" fontId="21" fillId="0" borderId="4" xfId="20" applyFont="1" applyBorder="1" applyAlignment="1" applyProtection="1">
      <alignment horizontal="center" vertical="center"/>
      <protection/>
    </xf>
    <xf numFmtId="189" fontId="24" fillId="0" borderId="8" xfId="20" applyNumberFormat="1" applyFont="1" applyBorder="1" applyAlignment="1" applyProtection="1">
      <alignment horizontal="right" vertical="center"/>
      <protection/>
    </xf>
    <xf numFmtId="198" fontId="24" fillId="0" borderId="8" xfId="21" applyNumberFormat="1" applyFont="1" applyBorder="1" applyAlignment="1" applyProtection="1">
      <alignment horizontal="right" vertical="center"/>
      <protection/>
    </xf>
    <xf numFmtId="190" fontId="24" fillId="2" borderId="11" xfId="20" applyNumberFormat="1" applyFont="1" applyFill="1" applyBorder="1" applyAlignment="1" applyProtection="1">
      <alignment horizontal="right" vertical="center"/>
      <protection/>
    </xf>
    <xf numFmtId="0" fontId="24" fillId="0" borderId="12" xfId="20" applyNumberFormat="1" applyFont="1" applyBorder="1" applyAlignment="1" applyProtection="1">
      <alignment horizontal="left" vertical="center" wrapText="1"/>
      <protection/>
    </xf>
    <xf numFmtId="0" fontId="21" fillId="0" borderId="12" xfId="20" applyFont="1" applyBorder="1" applyAlignment="1" applyProtection="1">
      <alignment vertical="center" wrapText="1"/>
      <protection/>
    </xf>
    <xf numFmtId="0" fontId="21" fillId="0" borderId="12" xfId="20" applyFont="1" applyBorder="1" applyAlignment="1" applyProtection="1">
      <alignment horizontal="center" vertical="center"/>
      <protection/>
    </xf>
    <xf numFmtId="189" fontId="24" fillId="0" borderId="12" xfId="20" applyNumberFormat="1" applyFont="1" applyBorder="1" applyAlignment="1" applyProtection="1">
      <alignment horizontal="right" vertical="center"/>
      <protection/>
    </xf>
    <xf numFmtId="198" fontId="24" fillId="0" borderId="12" xfId="21" applyNumberFormat="1" applyFont="1" applyBorder="1" applyAlignment="1" applyProtection="1">
      <alignment horizontal="right" vertical="center"/>
      <protection/>
    </xf>
    <xf numFmtId="190" fontId="24" fillId="2" borderId="12" xfId="20" applyNumberFormat="1" applyFont="1" applyFill="1" applyBorder="1" applyAlignment="1" applyProtection="1">
      <alignment horizontal="right" vertical="center"/>
      <protection/>
    </xf>
    <xf numFmtId="0" fontId="21" fillId="0" borderId="0" xfId="20" applyFont="1" applyBorder="1" applyAlignment="1" applyProtection="1">
      <alignment horizontal="center" vertical="center"/>
      <protection/>
    </xf>
    <xf numFmtId="189" fontId="24" fillId="0" borderId="0" xfId="20" applyNumberFormat="1" applyFont="1" applyBorder="1" applyAlignment="1" applyProtection="1">
      <alignment horizontal="right" vertical="center"/>
      <protection/>
    </xf>
    <xf numFmtId="198" fontId="24" fillId="0" borderId="0" xfId="21" applyNumberFormat="1" applyFont="1" applyBorder="1" applyAlignment="1" applyProtection="1">
      <alignment horizontal="right" vertical="center"/>
      <protection/>
    </xf>
    <xf numFmtId="0" fontId="19" fillId="0" borderId="0" xfId="20" applyFont="1">
      <alignment/>
      <protection/>
    </xf>
    <xf numFmtId="0" fontId="19" fillId="0" borderId="0" xfId="20" applyFont="1" applyAlignment="1">
      <alignment wrapText="1"/>
      <protection/>
    </xf>
    <xf numFmtId="0" fontId="27" fillId="0" borderId="0" xfId="20" applyNumberFormat="1" applyFont="1" applyBorder="1" applyAlignment="1" applyProtection="1">
      <alignment horizontal="left" vertical="top" wrapText="1"/>
      <protection/>
    </xf>
    <xf numFmtId="0" fontId="28" fillId="0" borderId="0" xfId="20" applyFont="1" applyBorder="1" applyAlignment="1" applyProtection="1">
      <alignment vertical="top" wrapText="1"/>
      <protection/>
    </xf>
    <xf numFmtId="0" fontId="30" fillId="0" borderId="0" xfId="20" applyFont="1" applyBorder="1" applyAlignment="1" applyProtection="1">
      <alignment vertical="top" wrapText="1"/>
      <protection/>
    </xf>
    <xf numFmtId="0" fontId="28" fillId="0" borderId="6" xfId="20" applyFont="1" applyBorder="1" applyAlignment="1" applyProtection="1">
      <alignment vertical="top" wrapText="1"/>
      <protection/>
    </xf>
    <xf numFmtId="0" fontId="24" fillId="0" borderId="0" xfId="20" applyNumberFormat="1" applyFont="1" applyBorder="1" applyAlignment="1" applyProtection="1">
      <alignment horizontal="left" vertical="top" wrapText="1"/>
      <protection/>
    </xf>
    <xf numFmtId="0" fontId="21" fillId="0" borderId="0" xfId="20" applyFont="1" applyBorder="1" applyAlignment="1" applyProtection="1">
      <alignment vertical="top" wrapText="1"/>
      <protection/>
    </xf>
    <xf numFmtId="0" fontId="21" fillId="0" borderId="6" xfId="20" applyFont="1" applyBorder="1" applyAlignment="1" applyProtection="1">
      <alignment vertical="top" wrapText="1"/>
      <protection/>
    </xf>
    <xf numFmtId="0" fontId="24" fillId="0" borderId="0" xfId="20" applyNumberFormat="1" applyFont="1" applyBorder="1" applyAlignment="1" applyProtection="1">
      <alignment horizontal="left" vertical="center" wrapText="1"/>
      <protection/>
    </xf>
    <xf numFmtId="0" fontId="21" fillId="0" borderId="0" xfId="20" applyFont="1" applyBorder="1" applyAlignment="1" applyProtection="1">
      <alignment vertical="center" wrapText="1"/>
      <protection/>
    </xf>
    <xf numFmtId="0" fontId="24" fillId="0" borderId="11" xfId="20" applyNumberFormat="1" applyFont="1" applyBorder="1" applyAlignment="1" applyProtection="1">
      <alignment horizontal="left" vertical="top" wrapText="1"/>
      <protection/>
    </xf>
    <xf numFmtId="0" fontId="21" fillId="0" borderId="11" xfId="20" applyFont="1" applyBorder="1" applyAlignment="1" applyProtection="1">
      <alignment vertical="top" wrapText="1"/>
      <protection/>
    </xf>
    <xf numFmtId="0" fontId="21" fillId="0" borderId="8" xfId="20" applyFont="1" applyBorder="1" applyAlignment="1" applyProtection="1">
      <alignment vertical="top" wrapText="1"/>
      <protection/>
    </xf>
    <xf numFmtId="0" fontId="22" fillId="0" borderId="0" xfId="20" applyNumberFormat="1" applyFont="1" applyBorder="1" applyAlignment="1" applyProtection="1">
      <alignment horizontal="left" vertical="top" wrapText="1"/>
      <protection/>
    </xf>
    <xf numFmtId="0" fontId="27" fillId="0" borderId="7" xfId="20" applyNumberFormat="1" applyFont="1" applyBorder="1" applyAlignment="1" applyProtection="1">
      <alignment horizontal="left" vertical="center" wrapText="1"/>
      <protection/>
    </xf>
    <xf numFmtId="0" fontId="28" fillId="0" borderId="7" xfId="20" applyFont="1" applyBorder="1" applyAlignment="1" applyProtection="1">
      <alignment vertical="center" wrapText="1"/>
      <protection/>
    </xf>
    <xf numFmtId="0" fontId="28" fillId="0" borderId="13" xfId="20" applyFont="1" applyBorder="1" applyAlignment="1" applyProtection="1">
      <alignment vertical="center" wrapText="1"/>
      <protection/>
    </xf>
    <xf numFmtId="49" fontId="25" fillId="2" borderId="0" xfId="24" applyNumberFormat="1" applyFont="1" applyFill="1" applyAlignment="1" applyProtection="1">
      <alignment horizontal="center" vertical="center" wrapText="1"/>
      <protection/>
    </xf>
    <xf numFmtId="49" fontId="25" fillId="2" borderId="0" xfId="20" applyNumberFormat="1" applyFont="1" applyFill="1" applyAlignment="1" applyProtection="1">
      <alignment horizontal="center" vertical="center" wrapText="1"/>
      <protection/>
    </xf>
    <xf numFmtId="0" fontId="26" fillId="2" borderId="11" xfId="20" applyFont="1" applyFill="1" applyBorder="1" applyAlignment="1" applyProtection="1">
      <alignment horizontal="center" vertical="center" wrapText="1"/>
      <protection/>
    </xf>
    <xf numFmtId="0" fontId="18" fillId="2" borderId="12" xfId="20" applyFont="1" applyFill="1" applyBorder="1" applyAlignment="1" applyProtection="1" quotePrefix="1">
      <alignment horizontal="center" vertical="center" wrapText="1"/>
      <protection/>
    </xf>
    <xf numFmtId="0" fontId="18" fillId="2" borderId="14" xfId="20" applyFont="1" applyFill="1" applyBorder="1" applyAlignment="1" applyProtection="1" quotePrefix="1">
      <alignment horizontal="center" vertical="center" wrapText="1"/>
      <protection/>
    </xf>
    <xf numFmtId="0" fontId="18" fillId="2" borderId="15" xfId="20" applyFont="1" applyFill="1" applyBorder="1" applyAlignment="1" applyProtection="1" quotePrefix="1">
      <alignment horizontal="center" vertical="center" wrapText="1"/>
      <protection/>
    </xf>
    <xf numFmtId="0" fontId="18" fillId="2" borderId="16" xfId="20" applyFont="1" applyFill="1" applyBorder="1" applyAlignment="1" applyProtection="1" quotePrefix="1">
      <alignment horizontal="center" vertical="center" wrapText="1"/>
      <protection/>
    </xf>
    <xf numFmtId="0" fontId="18" fillId="2" borderId="17" xfId="20" applyFont="1" applyFill="1" applyBorder="1" applyAlignment="1" applyProtection="1" quotePrefix="1">
      <alignment horizontal="distributed" vertical="center"/>
      <protection/>
    </xf>
    <xf numFmtId="0" fontId="19" fillId="2" borderId="18" xfId="20" applyFont="1" applyFill="1" applyBorder="1" applyAlignment="1" applyProtection="1">
      <alignment vertical="center"/>
      <protection/>
    </xf>
    <xf numFmtId="191" fontId="18" fillId="2" borderId="19" xfId="20" applyNumberFormat="1" applyFont="1" applyFill="1" applyBorder="1" applyAlignment="1" applyProtection="1">
      <alignment horizontal="distributed" vertical="center" indent="1"/>
      <protection/>
    </xf>
    <xf numFmtId="191" fontId="18" fillId="2" borderId="20" xfId="20" applyNumberFormat="1" applyFont="1" applyFill="1" applyBorder="1" applyAlignment="1" applyProtection="1">
      <alignment horizontal="distributed" vertical="center" indent="1"/>
      <protection/>
    </xf>
  </cellXfs>
  <cellStyles count="23">
    <cellStyle name="Normal" xfId="0"/>
    <cellStyle name="eng" xfId="15"/>
    <cellStyle name="lu" xfId="16"/>
    <cellStyle name="Normal - Style1" xfId="17"/>
    <cellStyle name="Normal_Basic Assumptions" xfId="18"/>
    <cellStyle name="sheet" xfId="19"/>
    <cellStyle name="一般_R01" xfId="20"/>
    <cellStyle name="一般_現金流量綜計表(政事)" xfId="21"/>
    <cellStyle name="Comma" xfId="22"/>
    <cellStyle name="Comma [0]" xfId="23"/>
    <cellStyle name="千分位[0]_R01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  <cellStyle name="巍葆 [0]_laroux" xfId="32"/>
    <cellStyle name="巍葆_laroux" xfId="33"/>
    <cellStyle name="鱔 [0]_laroux" xfId="34"/>
    <cellStyle name="鱔_laroux" xfId="35"/>
    <cellStyle name="遽_laroux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M121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5.75"/>
  <cols>
    <col min="1" max="1" width="9.00390625" style="3" customWidth="1"/>
    <col min="2" max="2" width="9.00390625" style="60" customWidth="1"/>
    <col min="3" max="3" width="9.00390625" style="61" customWidth="1"/>
    <col min="4" max="4" width="4.00390625" style="60" customWidth="1"/>
    <col min="5" max="5" width="9.00390625" style="3" customWidth="1"/>
    <col min="6" max="8" width="14.875" style="60" customWidth="1"/>
    <col min="9" max="9" width="9.50390625" style="60" customWidth="1"/>
    <col min="10" max="10" width="0.12890625" style="60" customWidth="1"/>
    <col min="11" max="16384" width="9.00390625" style="60" customWidth="1"/>
  </cols>
  <sheetData>
    <row r="1" spans="1:9" s="3" customFormat="1" ht="18" customHeight="1">
      <c r="A1" s="11"/>
      <c r="B1" s="11"/>
      <c r="C1" s="4"/>
      <c r="D1" s="12"/>
      <c r="E1" s="1"/>
      <c r="F1" s="13"/>
      <c r="G1" s="12"/>
      <c r="H1" s="14"/>
      <c r="I1" s="15"/>
    </row>
    <row r="2" spans="1:9" s="3" customFormat="1" ht="36" customHeight="1">
      <c r="A2" s="78" t="s">
        <v>6</v>
      </c>
      <c r="B2" s="78"/>
      <c r="C2" s="78"/>
      <c r="D2" s="78"/>
      <c r="E2" s="78"/>
      <c r="F2" s="78"/>
      <c r="G2" s="78"/>
      <c r="H2" s="78"/>
      <c r="I2" s="78"/>
    </row>
    <row r="3" spans="1:9" s="3" customFormat="1" ht="18" customHeight="1">
      <c r="A3" s="79"/>
      <c r="B3" s="79"/>
      <c r="C3" s="79"/>
      <c r="D3" s="79"/>
      <c r="E3" s="79"/>
      <c r="F3" s="79"/>
      <c r="G3" s="79"/>
      <c r="H3" s="79"/>
      <c r="I3" s="79"/>
    </row>
    <row r="4" spans="1:13" s="3" customFormat="1" ht="32.25" customHeight="1" thickBot="1">
      <c r="A4" s="80" t="s">
        <v>7</v>
      </c>
      <c r="B4" s="80"/>
      <c r="C4" s="80"/>
      <c r="D4" s="80"/>
      <c r="E4" s="80"/>
      <c r="F4" s="80"/>
      <c r="G4" s="80"/>
      <c r="H4" s="80"/>
      <c r="I4" s="80"/>
      <c r="M4" s="16"/>
    </row>
    <row r="5" spans="1:9" s="3" customFormat="1" ht="24.75" customHeight="1">
      <c r="A5" s="81" t="s">
        <v>8</v>
      </c>
      <c r="B5" s="81"/>
      <c r="C5" s="81"/>
      <c r="D5" s="82"/>
      <c r="E5" s="85" t="s">
        <v>9</v>
      </c>
      <c r="F5" s="85" t="s">
        <v>10</v>
      </c>
      <c r="G5" s="85" t="s">
        <v>11</v>
      </c>
      <c r="H5" s="87" t="s">
        <v>12</v>
      </c>
      <c r="I5" s="88"/>
    </row>
    <row r="6" spans="1:9" s="3" customFormat="1" ht="23.25" customHeight="1">
      <c r="A6" s="83"/>
      <c r="B6" s="83"/>
      <c r="C6" s="83"/>
      <c r="D6" s="84"/>
      <c r="E6" s="86"/>
      <c r="F6" s="86"/>
      <c r="G6" s="86"/>
      <c r="H6" s="17" t="s">
        <v>13</v>
      </c>
      <c r="I6" s="18" t="s">
        <v>0</v>
      </c>
    </row>
    <row r="7" spans="1:9" s="3" customFormat="1" ht="24.75" customHeight="1">
      <c r="A7" s="75" t="s">
        <v>14</v>
      </c>
      <c r="B7" s="76"/>
      <c r="C7" s="76"/>
      <c r="D7" s="77"/>
      <c r="E7" s="2"/>
      <c r="F7" s="19"/>
      <c r="G7" s="19"/>
      <c r="H7" s="20"/>
      <c r="I7" s="21" t="s">
        <v>1</v>
      </c>
    </row>
    <row r="8" spans="1:9" s="25" customFormat="1" ht="24.75" customHeight="1">
      <c r="A8" s="66" t="s">
        <v>15</v>
      </c>
      <c r="B8" s="67" t="s">
        <v>16</v>
      </c>
      <c r="C8" s="67" t="s">
        <v>17</v>
      </c>
      <c r="D8" s="68" t="s">
        <v>16</v>
      </c>
      <c r="E8" s="5" t="s">
        <v>16</v>
      </c>
      <c r="F8" s="22">
        <v>33000000</v>
      </c>
      <c r="G8" s="22">
        <v>1526219</v>
      </c>
      <c r="H8" s="23">
        <f>G8-F8</f>
        <v>-31473781</v>
      </c>
      <c r="I8" s="24">
        <f>IF(F8=0,0,ABS(ROUND(H8/F8*100,2)))</f>
        <v>95.38</v>
      </c>
    </row>
    <row r="9" spans="1:9" s="25" customFormat="1" ht="24.75" customHeight="1">
      <c r="A9" s="66" t="s">
        <v>18</v>
      </c>
      <c r="B9" s="67"/>
      <c r="C9" s="67"/>
      <c r="D9" s="68"/>
      <c r="E9" s="5" t="s">
        <v>19</v>
      </c>
      <c r="F9" s="22">
        <v>6090000</v>
      </c>
      <c r="G9" s="22">
        <v>4910000</v>
      </c>
      <c r="H9" s="23">
        <f>G9-F9</f>
        <v>-1180000</v>
      </c>
      <c r="I9" s="24">
        <f>IF(F9=0,0,ABS(ROUND(H9/F9*100,2)))</f>
        <v>19.38</v>
      </c>
    </row>
    <row r="10" spans="1:9" s="25" customFormat="1" ht="24.75" customHeight="1">
      <c r="A10" s="66" t="s">
        <v>20</v>
      </c>
      <c r="B10" s="67"/>
      <c r="C10" s="67"/>
      <c r="D10" s="68"/>
      <c r="E10" s="5" t="s">
        <v>21</v>
      </c>
      <c r="F10" s="22">
        <v>49570</v>
      </c>
      <c r="G10" s="22">
        <v>49099</v>
      </c>
      <c r="H10" s="23">
        <f>G10-F10</f>
        <v>-471</v>
      </c>
      <c r="I10" s="24">
        <f>IF(F10=0,0,ABS(ROUND(H10/F10*100,2)))</f>
        <v>0.95</v>
      </c>
    </row>
    <row r="11" spans="1:9" s="25" customFormat="1" ht="24.75" customHeight="1">
      <c r="A11" s="62" t="s">
        <v>22</v>
      </c>
      <c r="B11" s="63"/>
      <c r="C11" s="64" t="s">
        <v>23</v>
      </c>
      <c r="D11" s="65"/>
      <c r="E11" s="5"/>
      <c r="F11" s="26"/>
      <c r="G11" s="26"/>
      <c r="H11" s="27"/>
      <c r="I11" s="28"/>
    </row>
    <row r="12" spans="1:9" s="25" customFormat="1" ht="24.75" customHeight="1">
      <c r="A12" s="66" t="s">
        <v>24</v>
      </c>
      <c r="B12" s="67" t="s">
        <v>21</v>
      </c>
      <c r="C12" s="67" t="s">
        <v>25</v>
      </c>
      <c r="D12" s="68" t="s">
        <v>21</v>
      </c>
      <c r="E12" s="5" t="s">
        <v>21</v>
      </c>
      <c r="F12" s="22">
        <v>1125170</v>
      </c>
      <c r="G12" s="22">
        <v>402541</v>
      </c>
      <c r="H12" s="29">
        <f>G12-F12</f>
        <v>-722629</v>
      </c>
      <c r="I12" s="24">
        <f>IF(F12=0,0,ABS(ROUND(H12/F12*100,2)))</f>
        <v>64.22</v>
      </c>
    </row>
    <row r="13" spans="1:9" s="25" customFormat="1" ht="24.75" customHeight="1">
      <c r="A13" s="66" t="s">
        <v>26</v>
      </c>
      <c r="B13" s="67" t="s">
        <v>19</v>
      </c>
      <c r="C13" s="67" t="s">
        <v>27</v>
      </c>
      <c r="D13" s="68" t="s">
        <v>19</v>
      </c>
      <c r="E13" s="5" t="s">
        <v>19</v>
      </c>
      <c r="F13" s="22">
        <v>7516440</v>
      </c>
      <c r="G13" s="22">
        <v>5217726</v>
      </c>
      <c r="H13" s="29">
        <f>G13-F13</f>
        <v>-2298714</v>
      </c>
      <c r="I13" s="24">
        <f>IF(F13=0,0,ABS(ROUND(H13/F13*100,2)))</f>
        <v>30.58</v>
      </c>
    </row>
    <row r="14" spans="1:9" s="25" customFormat="1" ht="24.75" customHeight="1">
      <c r="A14" s="66" t="s">
        <v>28</v>
      </c>
      <c r="B14" s="67" t="s">
        <v>29</v>
      </c>
      <c r="C14" s="67" t="s">
        <v>30</v>
      </c>
      <c r="D14" s="68" t="s">
        <v>29</v>
      </c>
      <c r="E14" s="5" t="s">
        <v>21</v>
      </c>
      <c r="F14" s="22">
        <v>1399443</v>
      </c>
      <c r="G14" s="22">
        <v>374059</v>
      </c>
      <c r="H14" s="29">
        <f>G14-F14</f>
        <v>-1025384</v>
      </c>
      <c r="I14" s="24">
        <f>IF(F14=0,0,ABS(ROUND(H14/F14*100,2)))</f>
        <v>73.27</v>
      </c>
    </row>
    <row r="15" spans="1:9" s="25" customFormat="1" ht="24.75" customHeight="1">
      <c r="A15" s="62" t="s">
        <v>31</v>
      </c>
      <c r="B15" s="63"/>
      <c r="C15" s="64" t="s">
        <v>32</v>
      </c>
      <c r="D15" s="65"/>
      <c r="E15" s="5"/>
      <c r="F15" s="26"/>
      <c r="G15" s="26"/>
      <c r="H15" s="27"/>
      <c r="I15" s="28"/>
    </row>
    <row r="16" spans="1:9" s="25" customFormat="1" ht="24.75" customHeight="1">
      <c r="A16" s="66" t="s">
        <v>33</v>
      </c>
      <c r="B16" s="67" t="s">
        <v>34</v>
      </c>
      <c r="C16" s="67" t="s">
        <v>35</v>
      </c>
      <c r="D16" s="68" t="s">
        <v>34</v>
      </c>
      <c r="E16" s="5" t="s">
        <v>34</v>
      </c>
      <c r="F16" s="22">
        <v>6716933</v>
      </c>
      <c r="G16" s="22">
        <v>8159910</v>
      </c>
      <c r="H16" s="29">
        <f>G16-F16</f>
        <v>1442977</v>
      </c>
      <c r="I16" s="24">
        <f>IF(F16=0,0,ABS(ROUND(H16/F16*100,2)))</f>
        <v>21.48</v>
      </c>
    </row>
    <row r="17" spans="1:9" s="25" customFormat="1" ht="24.75" customHeight="1">
      <c r="A17" s="62" t="s">
        <v>36</v>
      </c>
      <c r="B17" s="63"/>
      <c r="C17" s="64" t="s">
        <v>37</v>
      </c>
      <c r="D17" s="65"/>
      <c r="E17" s="5"/>
      <c r="F17" s="26"/>
      <c r="G17" s="26"/>
      <c r="H17" s="27"/>
      <c r="I17" s="28"/>
    </row>
    <row r="18" spans="1:9" s="25" customFormat="1" ht="24.75" customHeight="1">
      <c r="A18" s="66" t="s">
        <v>38</v>
      </c>
      <c r="B18" s="67" t="s">
        <v>19</v>
      </c>
      <c r="C18" s="67" t="s">
        <v>39</v>
      </c>
      <c r="D18" s="68" t="s">
        <v>19</v>
      </c>
      <c r="E18" s="5" t="s">
        <v>19</v>
      </c>
      <c r="F18" s="22">
        <v>700000</v>
      </c>
      <c r="G18" s="22">
        <v>605520</v>
      </c>
      <c r="H18" s="29">
        <f>G18-F18</f>
        <v>-94480</v>
      </c>
      <c r="I18" s="24">
        <f>IF(F18=0,0,ABS(ROUND(H18/F18*100,2)))</f>
        <v>13.5</v>
      </c>
    </row>
    <row r="19" spans="1:9" s="25" customFormat="1" ht="24.75" customHeight="1">
      <c r="A19" s="62" t="s">
        <v>40</v>
      </c>
      <c r="B19" s="63"/>
      <c r="C19" s="64" t="s">
        <v>41</v>
      </c>
      <c r="D19" s="65"/>
      <c r="E19" s="5"/>
      <c r="F19" s="26"/>
      <c r="G19" s="26"/>
      <c r="H19" s="27"/>
      <c r="I19" s="28"/>
    </row>
    <row r="20" spans="1:9" s="25" customFormat="1" ht="24.75" customHeight="1">
      <c r="A20" s="66" t="s">
        <v>42</v>
      </c>
      <c r="B20" s="67" t="s">
        <v>2</v>
      </c>
      <c r="C20" s="67" t="s">
        <v>43</v>
      </c>
      <c r="D20" s="68" t="s">
        <v>2</v>
      </c>
      <c r="E20" s="6" t="s">
        <v>2</v>
      </c>
      <c r="F20" s="22">
        <v>4877989</v>
      </c>
      <c r="G20" s="22">
        <v>5118591</v>
      </c>
      <c r="H20" s="29">
        <f aca="true" t="shared" si="0" ref="H20:H28">G20-F20</f>
        <v>240602</v>
      </c>
      <c r="I20" s="24">
        <f aca="true" t="shared" si="1" ref="I20:I28">IF(F20=0,0,ABS(ROUND(H20/F20*100,2)))</f>
        <v>4.93</v>
      </c>
    </row>
    <row r="21" spans="1:9" s="25" customFormat="1" ht="24.75" customHeight="1">
      <c r="A21" s="66" t="s">
        <v>44</v>
      </c>
      <c r="B21" s="67" t="s">
        <v>3</v>
      </c>
      <c r="C21" s="67" t="s">
        <v>45</v>
      </c>
      <c r="D21" s="68" t="s">
        <v>3</v>
      </c>
      <c r="E21" s="6" t="s">
        <v>3</v>
      </c>
      <c r="F21" s="22">
        <v>1575573</v>
      </c>
      <c r="G21" s="22">
        <v>1594514</v>
      </c>
      <c r="H21" s="29">
        <f t="shared" si="0"/>
        <v>18941</v>
      </c>
      <c r="I21" s="24">
        <f t="shared" si="1"/>
        <v>1.2</v>
      </c>
    </row>
    <row r="22" spans="1:9" s="25" customFormat="1" ht="24.75" customHeight="1">
      <c r="A22" s="66" t="s">
        <v>46</v>
      </c>
      <c r="B22" s="67" t="s">
        <v>47</v>
      </c>
      <c r="C22" s="67" t="s">
        <v>48</v>
      </c>
      <c r="D22" s="68" t="s">
        <v>47</v>
      </c>
      <c r="E22" s="5" t="s">
        <v>47</v>
      </c>
      <c r="F22" s="22">
        <v>7163051</v>
      </c>
      <c r="G22" s="22">
        <v>6710835</v>
      </c>
      <c r="H22" s="29">
        <f t="shared" si="0"/>
        <v>-452216</v>
      </c>
      <c r="I22" s="24">
        <f t="shared" si="1"/>
        <v>6.31</v>
      </c>
    </row>
    <row r="23" spans="1:9" s="25" customFormat="1" ht="24.75" customHeight="1">
      <c r="A23" s="66" t="s">
        <v>49</v>
      </c>
      <c r="B23" s="67" t="s">
        <v>50</v>
      </c>
      <c r="C23" s="67" t="s">
        <v>51</v>
      </c>
      <c r="D23" s="68" t="s">
        <v>50</v>
      </c>
      <c r="E23" s="5" t="s">
        <v>50</v>
      </c>
      <c r="F23" s="22">
        <v>164</v>
      </c>
      <c r="G23" s="22">
        <v>307</v>
      </c>
      <c r="H23" s="29">
        <f t="shared" si="0"/>
        <v>143</v>
      </c>
      <c r="I23" s="24">
        <f t="shared" si="1"/>
        <v>87.2</v>
      </c>
    </row>
    <row r="24" spans="1:9" s="25" customFormat="1" ht="24.75" customHeight="1">
      <c r="A24" s="66" t="s">
        <v>52</v>
      </c>
      <c r="B24" s="67" t="s">
        <v>50</v>
      </c>
      <c r="C24" s="67" t="s">
        <v>53</v>
      </c>
      <c r="D24" s="68" t="s">
        <v>50</v>
      </c>
      <c r="E24" s="5" t="s">
        <v>50</v>
      </c>
      <c r="F24" s="22">
        <v>387</v>
      </c>
      <c r="G24" s="22">
        <v>1172</v>
      </c>
      <c r="H24" s="29">
        <f t="shared" si="0"/>
        <v>785</v>
      </c>
      <c r="I24" s="24">
        <f t="shared" si="1"/>
        <v>202.84</v>
      </c>
    </row>
    <row r="25" spans="1:9" s="25" customFormat="1" ht="24.75" customHeight="1">
      <c r="A25" s="66" t="s">
        <v>54</v>
      </c>
      <c r="B25" s="67" t="s">
        <v>55</v>
      </c>
      <c r="C25" s="67" t="s">
        <v>56</v>
      </c>
      <c r="D25" s="68" t="s">
        <v>55</v>
      </c>
      <c r="E25" s="5" t="s">
        <v>55</v>
      </c>
      <c r="F25" s="22">
        <v>536569</v>
      </c>
      <c r="G25" s="22">
        <v>550262</v>
      </c>
      <c r="H25" s="29">
        <f t="shared" si="0"/>
        <v>13693</v>
      </c>
      <c r="I25" s="24">
        <f t="shared" si="1"/>
        <v>2.55</v>
      </c>
    </row>
    <row r="26" spans="1:9" s="25" customFormat="1" ht="24.75" customHeight="1">
      <c r="A26" s="66" t="s">
        <v>57</v>
      </c>
      <c r="B26" s="67" t="s">
        <v>58</v>
      </c>
      <c r="C26" s="67" t="s">
        <v>59</v>
      </c>
      <c r="D26" s="68" t="s">
        <v>58</v>
      </c>
      <c r="E26" s="5" t="s">
        <v>58</v>
      </c>
      <c r="F26" s="22">
        <v>10020000</v>
      </c>
      <c r="G26" s="22">
        <v>10448430</v>
      </c>
      <c r="H26" s="29">
        <f t="shared" si="0"/>
        <v>428430</v>
      </c>
      <c r="I26" s="24">
        <f t="shared" si="1"/>
        <v>4.28</v>
      </c>
    </row>
    <row r="27" spans="1:9" s="25" customFormat="1" ht="24.75" customHeight="1">
      <c r="A27" s="66" t="s">
        <v>60</v>
      </c>
      <c r="B27" s="67" t="s">
        <v>19</v>
      </c>
      <c r="C27" s="67" t="s">
        <v>61</v>
      </c>
      <c r="D27" s="68" t="s">
        <v>19</v>
      </c>
      <c r="E27" s="5" t="s">
        <v>19</v>
      </c>
      <c r="F27" s="22">
        <v>60381101</v>
      </c>
      <c r="G27" s="22">
        <v>56333388</v>
      </c>
      <c r="H27" s="29">
        <f t="shared" si="0"/>
        <v>-4047713</v>
      </c>
      <c r="I27" s="24">
        <f t="shared" si="1"/>
        <v>6.7</v>
      </c>
    </row>
    <row r="28" spans="1:9" s="25" customFormat="1" ht="24.75" customHeight="1">
      <c r="A28" s="66" t="s">
        <v>62</v>
      </c>
      <c r="B28" s="67" t="s">
        <v>19</v>
      </c>
      <c r="C28" s="67" t="s">
        <v>61</v>
      </c>
      <c r="D28" s="68" t="s">
        <v>19</v>
      </c>
      <c r="E28" s="5" t="s">
        <v>63</v>
      </c>
      <c r="F28" s="22">
        <v>142560000</v>
      </c>
      <c r="G28" s="22">
        <v>167359783</v>
      </c>
      <c r="H28" s="29">
        <f t="shared" si="0"/>
        <v>24799783</v>
      </c>
      <c r="I28" s="24">
        <f t="shared" si="1"/>
        <v>17.4</v>
      </c>
    </row>
    <row r="29" spans="1:9" s="25" customFormat="1" ht="24.75" customHeight="1">
      <c r="A29" s="62" t="s">
        <v>64</v>
      </c>
      <c r="B29" s="63"/>
      <c r="C29" s="64" t="s">
        <v>65</v>
      </c>
      <c r="D29" s="65"/>
      <c r="E29" s="6"/>
      <c r="F29" s="26"/>
      <c r="G29" s="26"/>
      <c r="H29" s="27"/>
      <c r="I29" s="28"/>
    </row>
    <row r="30" spans="1:9" s="25" customFormat="1" ht="24.75" customHeight="1">
      <c r="A30" s="66" t="s">
        <v>66</v>
      </c>
      <c r="B30" s="67" t="s">
        <v>67</v>
      </c>
      <c r="C30" s="67" t="s">
        <v>68</v>
      </c>
      <c r="D30" s="68" t="s">
        <v>67</v>
      </c>
      <c r="E30" s="5" t="s">
        <v>67</v>
      </c>
      <c r="F30" s="22">
        <v>7372</v>
      </c>
      <c r="G30" s="22">
        <v>7372</v>
      </c>
      <c r="H30" s="29">
        <f>G30-F30</f>
        <v>0</v>
      </c>
      <c r="I30" s="24">
        <f>IF(F30=0,0,ABS(ROUND(H30/F30*100,2)))</f>
        <v>0</v>
      </c>
    </row>
    <row r="31" spans="1:9" s="25" customFormat="1" ht="24.75" customHeight="1">
      <c r="A31" s="66" t="s">
        <v>69</v>
      </c>
      <c r="B31" s="67"/>
      <c r="C31" s="67"/>
      <c r="D31" s="68"/>
      <c r="E31" s="5" t="s">
        <v>67</v>
      </c>
      <c r="F31" s="22">
        <v>1804</v>
      </c>
      <c r="G31" s="22">
        <v>1058</v>
      </c>
      <c r="H31" s="29">
        <f>G31-F31</f>
        <v>-746</v>
      </c>
      <c r="I31" s="24">
        <f>IF(F31=0,0,ABS(ROUND(H31/F31*100,2)))</f>
        <v>41.35</v>
      </c>
    </row>
    <row r="32" spans="1:9" s="25" customFormat="1" ht="32.25" customHeight="1">
      <c r="A32" s="66" t="s">
        <v>70</v>
      </c>
      <c r="B32" s="67"/>
      <c r="C32" s="67"/>
      <c r="D32" s="68"/>
      <c r="E32" s="5" t="s">
        <v>71</v>
      </c>
      <c r="F32" s="22">
        <v>554</v>
      </c>
      <c r="G32" s="22">
        <v>171</v>
      </c>
      <c r="H32" s="29">
        <f>G32-F32</f>
        <v>-383</v>
      </c>
      <c r="I32" s="24">
        <f>IF(F32=0,0,ABS(ROUND(H32/F32*100,2)))</f>
        <v>69.13</v>
      </c>
    </row>
    <row r="33" spans="1:9" s="30" customFormat="1" ht="24.75" customHeight="1">
      <c r="A33" s="62" t="s">
        <v>72</v>
      </c>
      <c r="B33" s="63"/>
      <c r="C33" s="64" t="s">
        <v>73</v>
      </c>
      <c r="D33" s="65"/>
      <c r="E33" s="7"/>
      <c r="F33" s="26"/>
      <c r="G33" s="26"/>
      <c r="H33" s="27"/>
      <c r="I33" s="28"/>
    </row>
    <row r="34" spans="1:9" s="30" customFormat="1" ht="24.75" customHeight="1" thickBot="1">
      <c r="A34" s="71" t="s">
        <v>74</v>
      </c>
      <c r="B34" s="72" t="s">
        <v>21</v>
      </c>
      <c r="C34" s="72" t="s">
        <v>75</v>
      </c>
      <c r="D34" s="73" t="s">
        <v>21</v>
      </c>
      <c r="E34" s="10" t="s">
        <v>21</v>
      </c>
      <c r="F34" s="31">
        <v>9000000</v>
      </c>
      <c r="G34" s="31">
        <v>10225080</v>
      </c>
      <c r="H34" s="32">
        <f>G34-F34</f>
        <v>1225080</v>
      </c>
      <c r="I34" s="33">
        <f>IF(F34=0,0,ABS(ROUND(H34/F34*100,2)))</f>
        <v>13.61</v>
      </c>
    </row>
    <row r="35" spans="1:9" s="30" customFormat="1" ht="23.25" customHeight="1">
      <c r="A35" s="62" t="s">
        <v>76</v>
      </c>
      <c r="B35" s="63"/>
      <c r="C35" s="64" t="s">
        <v>77</v>
      </c>
      <c r="D35" s="65"/>
      <c r="E35" s="7"/>
      <c r="F35" s="26"/>
      <c r="G35" s="26"/>
      <c r="H35" s="27"/>
      <c r="I35" s="28"/>
    </row>
    <row r="36" spans="1:9" s="30" customFormat="1" ht="22.5" customHeight="1">
      <c r="A36" s="66" t="s">
        <v>78</v>
      </c>
      <c r="B36" s="67" t="s">
        <v>19</v>
      </c>
      <c r="C36" s="67" t="s">
        <v>79</v>
      </c>
      <c r="D36" s="68" t="s">
        <v>19</v>
      </c>
      <c r="E36" s="5" t="s">
        <v>19</v>
      </c>
      <c r="F36" s="22">
        <v>43880</v>
      </c>
      <c r="G36" s="22">
        <v>4631</v>
      </c>
      <c r="H36" s="34">
        <f>G36-F36</f>
        <v>-39249</v>
      </c>
      <c r="I36" s="35">
        <f>IF(F36=0,0,ABS(ROUND(H36/F36*100,2)))</f>
        <v>89.45</v>
      </c>
    </row>
    <row r="37" spans="1:9" s="25" customFormat="1" ht="24.75" customHeight="1">
      <c r="A37" s="62" t="s">
        <v>80</v>
      </c>
      <c r="B37" s="63"/>
      <c r="C37" s="64" t="s">
        <v>81</v>
      </c>
      <c r="D37" s="65"/>
      <c r="E37" s="5"/>
      <c r="F37" s="26"/>
      <c r="G37" s="26"/>
      <c r="H37" s="27"/>
      <c r="I37" s="28"/>
    </row>
    <row r="38" spans="1:9" s="25" customFormat="1" ht="22.5" customHeight="1">
      <c r="A38" s="66" t="s">
        <v>82</v>
      </c>
      <c r="B38" s="67" t="s">
        <v>83</v>
      </c>
      <c r="C38" s="67" t="s">
        <v>84</v>
      </c>
      <c r="D38" s="68" t="s">
        <v>83</v>
      </c>
      <c r="E38" s="8" t="s">
        <v>83</v>
      </c>
      <c r="F38" s="22">
        <v>471306</v>
      </c>
      <c r="G38" s="22">
        <v>477251</v>
      </c>
      <c r="H38" s="29">
        <f>G38-F38</f>
        <v>5945</v>
      </c>
      <c r="I38" s="24">
        <f>IF(F38=0,0,ABS(ROUND(H38/F38*100,2)))</f>
        <v>1.26</v>
      </c>
    </row>
    <row r="39" spans="1:9" s="25" customFormat="1" ht="24.75" customHeight="1">
      <c r="A39" s="62" t="s">
        <v>85</v>
      </c>
      <c r="B39" s="63"/>
      <c r="C39" s="64" t="s">
        <v>86</v>
      </c>
      <c r="D39" s="65"/>
      <c r="E39" s="8"/>
      <c r="F39" s="26"/>
      <c r="G39" s="26"/>
      <c r="H39" s="27"/>
      <c r="I39" s="28"/>
    </row>
    <row r="40" spans="1:9" s="25" customFormat="1" ht="24" customHeight="1">
      <c r="A40" s="66" t="s">
        <v>87</v>
      </c>
      <c r="B40" s="67" t="s">
        <v>2</v>
      </c>
      <c r="C40" s="67" t="s">
        <v>88</v>
      </c>
      <c r="D40" s="68" t="s">
        <v>2</v>
      </c>
      <c r="E40" s="6" t="s">
        <v>2</v>
      </c>
      <c r="F40" s="22">
        <v>3315549</v>
      </c>
      <c r="G40" s="22">
        <v>3376843</v>
      </c>
      <c r="H40" s="29">
        <f>G40-F40</f>
        <v>61294</v>
      </c>
      <c r="I40" s="24">
        <f>IF(F40=0,0,ABS(ROUND(H40/F40*100,2)))</f>
        <v>1.85</v>
      </c>
    </row>
    <row r="41" spans="1:9" s="25" customFormat="1" ht="24" customHeight="1">
      <c r="A41" s="66" t="s">
        <v>89</v>
      </c>
      <c r="B41" s="67" t="s">
        <v>3</v>
      </c>
      <c r="C41" s="67" t="s">
        <v>90</v>
      </c>
      <c r="D41" s="68" t="s">
        <v>3</v>
      </c>
      <c r="E41" s="5" t="s">
        <v>3</v>
      </c>
      <c r="F41" s="22">
        <v>1029865</v>
      </c>
      <c r="G41" s="22">
        <v>1055153</v>
      </c>
      <c r="H41" s="29">
        <f>G41-F41</f>
        <v>25288</v>
      </c>
      <c r="I41" s="24">
        <f>IF(F41=0,0,ABS(ROUND(H41/F41*100,2)))</f>
        <v>2.46</v>
      </c>
    </row>
    <row r="42" spans="1:9" s="25" customFormat="1" ht="24.75" customHeight="1">
      <c r="A42" s="62" t="s">
        <v>91</v>
      </c>
      <c r="B42" s="63"/>
      <c r="C42" s="64" t="s">
        <v>92</v>
      </c>
      <c r="D42" s="65"/>
      <c r="E42" s="5"/>
      <c r="F42" s="26"/>
      <c r="G42" s="26"/>
      <c r="H42" s="27"/>
      <c r="I42" s="28"/>
    </row>
    <row r="43" spans="1:9" s="25" customFormat="1" ht="24" customHeight="1">
      <c r="A43" s="66" t="s">
        <v>87</v>
      </c>
      <c r="B43" s="67" t="s">
        <v>2</v>
      </c>
      <c r="C43" s="67" t="s">
        <v>88</v>
      </c>
      <c r="D43" s="68" t="s">
        <v>2</v>
      </c>
      <c r="E43" s="6" t="s">
        <v>2</v>
      </c>
      <c r="F43" s="22">
        <v>1330286</v>
      </c>
      <c r="G43" s="22">
        <v>1263559</v>
      </c>
      <c r="H43" s="29">
        <f>G43-F43</f>
        <v>-66727</v>
      </c>
      <c r="I43" s="24">
        <f>IF(F43=0,0,ABS(ROUND(H43/F43*100,2)))</f>
        <v>5.02</v>
      </c>
    </row>
    <row r="44" spans="1:9" s="25" customFormat="1" ht="24" customHeight="1">
      <c r="A44" s="66" t="s">
        <v>89</v>
      </c>
      <c r="B44" s="67" t="s">
        <v>3</v>
      </c>
      <c r="C44" s="67" t="s">
        <v>90</v>
      </c>
      <c r="D44" s="68" t="s">
        <v>3</v>
      </c>
      <c r="E44" s="5" t="s">
        <v>3</v>
      </c>
      <c r="F44" s="22">
        <v>401412</v>
      </c>
      <c r="G44" s="22">
        <v>383190</v>
      </c>
      <c r="H44" s="29">
        <f>G44-F44</f>
        <v>-18222</v>
      </c>
      <c r="I44" s="24">
        <f>IF(F44=0,0,ABS(ROUND(H44/F44*100,2)))</f>
        <v>4.54</v>
      </c>
    </row>
    <row r="45" spans="1:9" s="25" customFormat="1" ht="24.75" customHeight="1">
      <c r="A45" s="62" t="s">
        <v>93</v>
      </c>
      <c r="B45" s="63"/>
      <c r="C45" s="64" t="s">
        <v>92</v>
      </c>
      <c r="D45" s="65"/>
      <c r="E45" s="5"/>
      <c r="F45" s="26"/>
      <c r="G45" s="26"/>
      <c r="H45" s="27"/>
      <c r="I45" s="28"/>
    </row>
    <row r="46" spans="1:9" s="25" customFormat="1" ht="24" customHeight="1">
      <c r="A46" s="66" t="s">
        <v>87</v>
      </c>
      <c r="B46" s="67" t="s">
        <v>2</v>
      </c>
      <c r="C46" s="67" t="s">
        <v>88</v>
      </c>
      <c r="D46" s="68" t="s">
        <v>2</v>
      </c>
      <c r="E46" s="6" t="s">
        <v>2</v>
      </c>
      <c r="F46" s="22">
        <v>383541</v>
      </c>
      <c r="G46" s="22">
        <v>466235</v>
      </c>
      <c r="H46" s="29">
        <f>G46-F46</f>
        <v>82694</v>
      </c>
      <c r="I46" s="24">
        <f>IF(F46=0,0,ABS(ROUND(H46/F46*100,2)))</f>
        <v>21.56</v>
      </c>
    </row>
    <row r="47" spans="1:9" s="25" customFormat="1" ht="24" customHeight="1">
      <c r="A47" s="66" t="s">
        <v>89</v>
      </c>
      <c r="B47" s="67" t="s">
        <v>3</v>
      </c>
      <c r="C47" s="67" t="s">
        <v>90</v>
      </c>
      <c r="D47" s="68" t="s">
        <v>3</v>
      </c>
      <c r="E47" s="5" t="s">
        <v>3</v>
      </c>
      <c r="F47" s="22">
        <v>145608</v>
      </c>
      <c r="G47" s="22">
        <v>153272</v>
      </c>
      <c r="H47" s="29">
        <f>G47-F47</f>
        <v>7664</v>
      </c>
      <c r="I47" s="24">
        <f>IF(F47=0,0,ABS(ROUND(H47/F47*100,2)))</f>
        <v>5.26</v>
      </c>
    </row>
    <row r="48" spans="1:9" s="25" customFormat="1" ht="24.75" customHeight="1">
      <c r="A48" s="62" t="s">
        <v>94</v>
      </c>
      <c r="B48" s="63"/>
      <c r="C48" s="64" t="s">
        <v>92</v>
      </c>
      <c r="D48" s="65"/>
      <c r="E48" s="5"/>
      <c r="F48" s="26"/>
      <c r="G48" s="26"/>
      <c r="H48" s="29"/>
      <c r="I48" s="24"/>
    </row>
    <row r="49" spans="1:9" s="25" customFormat="1" ht="24" customHeight="1">
      <c r="A49" s="66" t="s">
        <v>95</v>
      </c>
      <c r="B49" s="67" t="s">
        <v>2</v>
      </c>
      <c r="C49" s="67" t="s">
        <v>88</v>
      </c>
      <c r="D49" s="68" t="s">
        <v>2</v>
      </c>
      <c r="E49" s="6" t="s">
        <v>2</v>
      </c>
      <c r="F49" s="22">
        <v>10600865</v>
      </c>
      <c r="G49" s="22">
        <v>10686226</v>
      </c>
      <c r="H49" s="29">
        <f>G49-F49</f>
        <v>85361</v>
      </c>
      <c r="I49" s="24">
        <f>IF(F49=0,0,ABS(ROUND(H49/F49*100,2)))</f>
        <v>0.81</v>
      </c>
    </row>
    <row r="50" spans="1:9" s="25" customFormat="1" ht="24.75" customHeight="1">
      <c r="A50" s="62" t="s">
        <v>96</v>
      </c>
      <c r="B50" s="63"/>
      <c r="C50" s="64" t="s">
        <v>97</v>
      </c>
      <c r="D50" s="65"/>
      <c r="E50" s="5"/>
      <c r="F50" s="26"/>
      <c r="G50" s="26"/>
      <c r="H50" s="29"/>
      <c r="I50" s="24"/>
    </row>
    <row r="51" spans="1:9" s="25" customFormat="1" ht="24" customHeight="1">
      <c r="A51" s="66" t="s">
        <v>98</v>
      </c>
      <c r="B51" s="67" t="s">
        <v>2</v>
      </c>
      <c r="C51" s="67" t="s">
        <v>99</v>
      </c>
      <c r="D51" s="68" t="s">
        <v>2</v>
      </c>
      <c r="E51" s="8" t="s">
        <v>100</v>
      </c>
      <c r="F51" s="22">
        <v>310227</v>
      </c>
      <c r="G51" s="22">
        <v>306277</v>
      </c>
      <c r="H51" s="29">
        <f>G51-F51</f>
        <v>-3950</v>
      </c>
      <c r="I51" s="24">
        <f>IF(F51=0,0,ABS(ROUND(H51/F51*100,2)))</f>
        <v>1.27</v>
      </c>
    </row>
    <row r="52" spans="1:9" s="25" customFormat="1" ht="24.75" customHeight="1">
      <c r="A52" s="62" t="s">
        <v>101</v>
      </c>
      <c r="B52" s="63"/>
      <c r="C52" s="64" t="s">
        <v>102</v>
      </c>
      <c r="D52" s="65"/>
      <c r="E52" s="5"/>
      <c r="F52" s="26"/>
      <c r="G52" s="26"/>
      <c r="H52" s="27"/>
      <c r="I52" s="28"/>
    </row>
    <row r="53" spans="1:9" s="25" customFormat="1" ht="24" customHeight="1">
      <c r="A53" s="66" t="s">
        <v>103</v>
      </c>
      <c r="B53" s="67" t="s">
        <v>4</v>
      </c>
      <c r="C53" s="67" t="s">
        <v>104</v>
      </c>
      <c r="D53" s="68" t="s">
        <v>4</v>
      </c>
      <c r="E53" s="5" t="s">
        <v>4</v>
      </c>
      <c r="F53" s="22">
        <v>156666620</v>
      </c>
      <c r="G53" s="22">
        <v>249989297</v>
      </c>
      <c r="H53" s="29">
        <f>G53-F53</f>
        <v>93322677</v>
      </c>
      <c r="I53" s="24">
        <f>IF(F53=0,0,ABS(ROUND(H53/F53*100,2)))</f>
        <v>59.57</v>
      </c>
    </row>
    <row r="54" spans="1:9" s="25" customFormat="1" ht="24" customHeight="1">
      <c r="A54" s="66" t="s">
        <v>105</v>
      </c>
      <c r="B54" s="67" t="s">
        <v>4</v>
      </c>
      <c r="C54" s="67" t="s">
        <v>106</v>
      </c>
      <c r="D54" s="68" t="s">
        <v>4</v>
      </c>
      <c r="E54" s="5" t="s">
        <v>4</v>
      </c>
      <c r="F54" s="22">
        <v>198004624</v>
      </c>
      <c r="G54" s="22">
        <v>216137235</v>
      </c>
      <c r="H54" s="29">
        <f>G54-F54</f>
        <v>18132611</v>
      </c>
      <c r="I54" s="24">
        <f>IF(F54=0,0,ABS(ROUND(H54/F54*100,2)))</f>
        <v>9.16</v>
      </c>
    </row>
    <row r="55" spans="1:9" s="25" customFormat="1" ht="24" customHeight="1">
      <c r="A55" s="66" t="s">
        <v>107</v>
      </c>
      <c r="B55" s="67" t="s">
        <v>4</v>
      </c>
      <c r="C55" s="67" t="s">
        <v>108</v>
      </c>
      <c r="D55" s="68" t="s">
        <v>4</v>
      </c>
      <c r="E55" s="5" t="s">
        <v>4</v>
      </c>
      <c r="F55" s="22">
        <v>163180261</v>
      </c>
      <c r="G55" s="22">
        <v>189877526</v>
      </c>
      <c r="H55" s="29">
        <f>G55-F55</f>
        <v>26697265</v>
      </c>
      <c r="I55" s="24">
        <f>IF(F55=0,0,ABS(ROUND(H55/F55*100,2)))</f>
        <v>16.36</v>
      </c>
    </row>
    <row r="56" spans="1:9" s="25" customFormat="1" ht="24" customHeight="1">
      <c r="A56" s="66" t="s">
        <v>109</v>
      </c>
      <c r="B56" s="67" t="s">
        <v>4</v>
      </c>
      <c r="C56" s="67" t="s">
        <v>110</v>
      </c>
      <c r="D56" s="68" t="s">
        <v>4</v>
      </c>
      <c r="E56" s="5" t="s">
        <v>4</v>
      </c>
      <c r="F56" s="22">
        <v>287569397</v>
      </c>
      <c r="G56" s="22">
        <v>321059770</v>
      </c>
      <c r="H56" s="29">
        <f>G56-F56</f>
        <v>33490373</v>
      </c>
      <c r="I56" s="24">
        <f>IF(F56=0,0,ABS(ROUND(H56/F56*100,2)))</f>
        <v>11.65</v>
      </c>
    </row>
    <row r="57" spans="1:9" s="25" customFormat="1" ht="24.75" customHeight="1">
      <c r="A57" s="62" t="s">
        <v>111</v>
      </c>
      <c r="B57" s="63"/>
      <c r="C57" s="64" t="s">
        <v>112</v>
      </c>
      <c r="D57" s="65"/>
      <c r="E57" s="5"/>
      <c r="F57" s="26"/>
      <c r="G57" s="26"/>
      <c r="H57" s="27"/>
      <c r="I57" s="28"/>
    </row>
    <row r="58" spans="1:9" s="25" customFormat="1" ht="24" customHeight="1">
      <c r="A58" s="66" t="s">
        <v>113</v>
      </c>
      <c r="B58" s="67"/>
      <c r="C58" s="67"/>
      <c r="D58" s="68"/>
      <c r="E58" s="5" t="s">
        <v>114</v>
      </c>
      <c r="F58" s="22">
        <v>5145386</v>
      </c>
      <c r="G58" s="22">
        <v>5145386</v>
      </c>
      <c r="H58" s="29">
        <f>G58-F58</f>
        <v>0</v>
      </c>
      <c r="I58" s="24">
        <f>IF(F58=0,0,ABS(ROUND(H58/F58*100,2)))</f>
        <v>0</v>
      </c>
    </row>
    <row r="59" spans="1:9" s="25" customFormat="1" ht="24" customHeight="1">
      <c r="A59" s="66" t="s">
        <v>115</v>
      </c>
      <c r="B59" s="67" t="s">
        <v>116</v>
      </c>
      <c r="C59" s="67" t="s">
        <v>117</v>
      </c>
      <c r="D59" s="68" t="s">
        <v>116</v>
      </c>
      <c r="E59" s="8" t="s">
        <v>116</v>
      </c>
      <c r="F59" s="22">
        <v>86668612</v>
      </c>
      <c r="G59" s="22">
        <v>81346077</v>
      </c>
      <c r="H59" s="29">
        <f>G59-F59</f>
        <v>-5322535</v>
      </c>
      <c r="I59" s="24">
        <f>IF(F59=0,0,ABS(ROUND(H59/F59*100,2)))</f>
        <v>6.14</v>
      </c>
    </row>
    <row r="60" spans="1:9" s="25" customFormat="1" ht="24" customHeight="1">
      <c r="A60" s="66" t="s">
        <v>118</v>
      </c>
      <c r="B60" s="67" t="s">
        <v>119</v>
      </c>
      <c r="C60" s="67" t="s">
        <v>120</v>
      </c>
      <c r="D60" s="68" t="s">
        <v>119</v>
      </c>
      <c r="E60" s="5" t="s">
        <v>19</v>
      </c>
      <c r="F60" s="22">
        <v>700000</v>
      </c>
      <c r="G60" s="22">
        <v>76221</v>
      </c>
      <c r="H60" s="29">
        <f>G60-F60</f>
        <v>-623779</v>
      </c>
      <c r="I60" s="24">
        <f>IF(F60=0,0,ABS(ROUND(H60/F60*100,2)))</f>
        <v>89.11</v>
      </c>
    </row>
    <row r="61" spans="1:9" s="25" customFormat="1" ht="24.75" customHeight="1">
      <c r="A61" s="62" t="s">
        <v>121</v>
      </c>
      <c r="B61" s="63"/>
      <c r="C61" s="64" t="s">
        <v>122</v>
      </c>
      <c r="D61" s="65"/>
      <c r="E61" s="5"/>
      <c r="F61" s="26"/>
      <c r="G61" s="26"/>
      <c r="H61" s="27"/>
      <c r="I61" s="28"/>
    </row>
    <row r="62" spans="1:9" s="25" customFormat="1" ht="24" customHeight="1">
      <c r="A62" s="66" t="s">
        <v>123</v>
      </c>
      <c r="B62" s="67" t="s">
        <v>124</v>
      </c>
      <c r="C62" s="67" t="s">
        <v>125</v>
      </c>
      <c r="D62" s="68" t="s">
        <v>124</v>
      </c>
      <c r="E62" s="5" t="s">
        <v>126</v>
      </c>
      <c r="F62" s="22">
        <v>457440</v>
      </c>
      <c r="G62" s="22">
        <v>409629</v>
      </c>
      <c r="H62" s="29">
        <f aca="true" t="shared" si="2" ref="H62:H67">G62-F62</f>
        <v>-47811</v>
      </c>
      <c r="I62" s="24">
        <f aca="true" t="shared" si="3" ref="I62:I67">IF(F62=0,0,ABS(ROUND(H62/F62*100,2)))</f>
        <v>10.45</v>
      </c>
    </row>
    <row r="63" spans="1:9" s="25" customFormat="1" ht="24" customHeight="1" thickBot="1">
      <c r="A63" s="71" t="s">
        <v>127</v>
      </c>
      <c r="B63" s="72" t="s">
        <v>119</v>
      </c>
      <c r="C63" s="72" t="s">
        <v>128</v>
      </c>
      <c r="D63" s="73" t="s">
        <v>119</v>
      </c>
      <c r="E63" s="9" t="s">
        <v>129</v>
      </c>
      <c r="F63" s="31">
        <v>1689575</v>
      </c>
      <c r="G63" s="31">
        <v>1695111</v>
      </c>
      <c r="H63" s="36">
        <f t="shared" si="2"/>
        <v>5536</v>
      </c>
      <c r="I63" s="37">
        <f t="shared" si="3"/>
        <v>0.33</v>
      </c>
    </row>
    <row r="64" spans="1:9" s="30" customFormat="1" ht="23.25" customHeight="1">
      <c r="A64" s="66" t="s">
        <v>130</v>
      </c>
      <c r="B64" s="67" t="s">
        <v>131</v>
      </c>
      <c r="C64" s="67" t="s">
        <v>132</v>
      </c>
      <c r="D64" s="68" t="s">
        <v>131</v>
      </c>
      <c r="E64" s="5" t="s">
        <v>131</v>
      </c>
      <c r="F64" s="22">
        <v>110123</v>
      </c>
      <c r="G64" s="22">
        <v>110123</v>
      </c>
      <c r="H64" s="29">
        <f t="shared" si="2"/>
        <v>0</v>
      </c>
      <c r="I64" s="24">
        <f t="shared" si="3"/>
        <v>0</v>
      </c>
    </row>
    <row r="65" spans="1:9" s="25" customFormat="1" ht="23.25" customHeight="1">
      <c r="A65" s="66" t="s">
        <v>133</v>
      </c>
      <c r="B65" s="67" t="s">
        <v>55</v>
      </c>
      <c r="C65" s="67" t="s">
        <v>134</v>
      </c>
      <c r="D65" s="68" t="s">
        <v>55</v>
      </c>
      <c r="E65" s="5" t="s">
        <v>19</v>
      </c>
      <c r="F65" s="22">
        <v>1535758</v>
      </c>
      <c r="G65" s="22">
        <v>2508564</v>
      </c>
      <c r="H65" s="29">
        <f t="shared" si="2"/>
        <v>972806</v>
      </c>
      <c r="I65" s="24">
        <f t="shared" si="3"/>
        <v>63.34</v>
      </c>
    </row>
    <row r="66" spans="1:9" s="25" customFormat="1" ht="23.25" customHeight="1">
      <c r="A66" s="66" t="s">
        <v>135</v>
      </c>
      <c r="B66" s="67" t="s">
        <v>55</v>
      </c>
      <c r="C66" s="67" t="s">
        <v>134</v>
      </c>
      <c r="D66" s="68" t="s">
        <v>55</v>
      </c>
      <c r="E66" s="5" t="s">
        <v>55</v>
      </c>
      <c r="F66" s="22">
        <v>2313200</v>
      </c>
      <c r="G66" s="22">
        <v>694755</v>
      </c>
      <c r="H66" s="29">
        <f t="shared" si="2"/>
        <v>-1618445</v>
      </c>
      <c r="I66" s="24">
        <f t="shared" si="3"/>
        <v>69.97</v>
      </c>
    </row>
    <row r="67" spans="1:9" s="25" customFormat="1" ht="23.25" customHeight="1">
      <c r="A67" s="66" t="s">
        <v>136</v>
      </c>
      <c r="B67" s="67" t="s">
        <v>55</v>
      </c>
      <c r="C67" s="67" t="s">
        <v>134</v>
      </c>
      <c r="D67" s="68" t="s">
        <v>55</v>
      </c>
      <c r="E67" s="5" t="s">
        <v>19</v>
      </c>
      <c r="F67" s="22">
        <v>1500</v>
      </c>
      <c r="G67" s="22">
        <v>1200</v>
      </c>
      <c r="H67" s="29">
        <f t="shared" si="2"/>
        <v>-300</v>
      </c>
      <c r="I67" s="24">
        <f t="shared" si="3"/>
        <v>20</v>
      </c>
    </row>
    <row r="68" spans="1:9" s="25" customFormat="1" ht="23.25" customHeight="1">
      <c r="A68" s="62" t="s">
        <v>137</v>
      </c>
      <c r="B68" s="63"/>
      <c r="C68" s="64" t="s">
        <v>138</v>
      </c>
      <c r="D68" s="65"/>
      <c r="E68" s="5"/>
      <c r="F68" s="26"/>
      <c r="G68" s="26"/>
      <c r="H68" s="27"/>
      <c r="I68" s="28"/>
    </row>
    <row r="69" spans="1:9" s="25" customFormat="1" ht="23.25" customHeight="1">
      <c r="A69" s="66" t="s">
        <v>139</v>
      </c>
      <c r="B69" s="67" t="s">
        <v>63</v>
      </c>
      <c r="C69" s="67" t="s">
        <v>140</v>
      </c>
      <c r="D69" s="68" t="s">
        <v>63</v>
      </c>
      <c r="E69" s="8" t="s">
        <v>63</v>
      </c>
      <c r="F69" s="22">
        <v>36682859</v>
      </c>
      <c r="G69" s="22">
        <v>33799609</v>
      </c>
      <c r="H69" s="29">
        <f aca="true" t="shared" si="4" ref="H69:H74">G69-F69</f>
        <v>-2883250</v>
      </c>
      <c r="I69" s="24">
        <f aca="true" t="shared" si="5" ref="I69:I74">IF(F69=0,0,ABS(ROUND(H69/F69*100,2)))</f>
        <v>7.86</v>
      </c>
    </row>
    <row r="70" spans="1:9" s="30" customFormat="1" ht="23.25" customHeight="1">
      <c r="A70" s="66" t="s">
        <v>141</v>
      </c>
      <c r="B70" s="67" t="s">
        <v>142</v>
      </c>
      <c r="C70" s="67" t="s">
        <v>143</v>
      </c>
      <c r="D70" s="68" t="s">
        <v>142</v>
      </c>
      <c r="E70" s="8" t="s">
        <v>142</v>
      </c>
      <c r="F70" s="22">
        <v>14917000</v>
      </c>
      <c r="G70" s="22">
        <v>14746500</v>
      </c>
      <c r="H70" s="34">
        <f t="shared" si="4"/>
        <v>-170500</v>
      </c>
      <c r="I70" s="35">
        <f t="shared" si="5"/>
        <v>1.14</v>
      </c>
    </row>
    <row r="71" spans="1:9" s="30" customFormat="1" ht="23.25" customHeight="1">
      <c r="A71" s="66" t="s">
        <v>144</v>
      </c>
      <c r="B71" s="67" t="s">
        <v>145</v>
      </c>
      <c r="C71" s="67" t="s">
        <v>146</v>
      </c>
      <c r="D71" s="68" t="s">
        <v>145</v>
      </c>
      <c r="E71" s="6" t="s">
        <v>145</v>
      </c>
      <c r="F71" s="22">
        <v>534455000</v>
      </c>
      <c r="G71" s="22">
        <v>555060314</v>
      </c>
      <c r="H71" s="29">
        <f t="shared" si="4"/>
        <v>20605314</v>
      </c>
      <c r="I71" s="24">
        <f t="shared" si="5"/>
        <v>3.86</v>
      </c>
    </row>
    <row r="72" spans="1:9" s="25" customFormat="1" ht="23.25" customHeight="1">
      <c r="A72" s="74" t="s">
        <v>147</v>
      </c>
      <c r="B72" s="67" t="s">
        <v>19</v>
      </c>
      <c r="C72" s="67" t="s">
        <v>148</v>
      </c>
      <c r="D72" s="68" t="s">
        <v>19</v>
      </c>
      <c r="E72" s="5" t="s">
        <v>19</v>
      </c>
      <c r="F72" s="22">
        <v>7747234</v>
      </c>
      <c r="G72" s="22">
        <v>5555498</v>
      </c>
      <c r="H72" s="29">
        <f t="shared" si="4"/>
        <v>-2191736</v>
      </c>
      <c r="I72" s="24">
        <f t="shared" si="5"/>
        <v>28.29</v>
      </c>
    </row>
    <row r="73" spans="1:9" s="25" customFormat="1" ht="36" customHeight="1">
      <c r="A73" s="66" t="s">
        <v>149</v>
      </c>
      <c r="B73" s="67" t="s">
        <v>34</v>
      </c>
      <c r="C73" s="67" t="s">
        <v>150</v>
      </c>
      <c r="D73" s="68" t="s">
        <v>34</v>
      </c>
      <c r="E73" s="5" t="s">
        <v>34</v>
      </c>
      <c r="F73" s="22">
        <v>1774593</v>
      </c>
      <c r="G73" s="22">
        <v>573094</v>
      </c>
      <c r="H73" s="29">
        <f t="shared" si="4"/>
        <v>-1201499</v>
      </c>
      <c r="I73" s="24">
        <f t="shared" si="5"/>
        <v>67.71</v>
      </c>
    </row>
    <row r="74" spans="1:9" s="25" customFormat="1" ht="36" customHeight="1">
      <c r="A74" s="66" t="s">
        <v>151</v>
      </c>
      <c r="B74" s="67" t="s">
        <v>152</v>
      </c>
      <c r="C74" s="67" t="s">
        <v>153</v>
      </c>
      <c r="D74" s="68" t="s">
        <v>152</v>
      </c>
      <c r="E74" s="5" t="s">
        <v>19</v>
      </c>
      <c r="F74" s="22">
        <v>183366</v>
      </c>
      <c r="G74" s="22">
        <v>183366</v>
      </c>
      <c r="H74" s="29">
        <f t="shared" si="4"/>
        <v>0</v>
      </c>
      <c r="I74" s="24">
        <f t="shared" si="5"/>
        <v>0</v>
      </c>
    </row>
    <row r="75" spans="1:9" s="25" customFormat="1" ht="23.25" customHeight="1">
      <c r="A75" s="62" t="s">
        <v>154</v>
      </c>
      <c r="B75" s="63"/>
      <c r="C75" s="64" t="s">
        <v>155</v>
      </c>
      <c r="D75" s="65"/>
      <c r="E75" s="5"/>
      <c r="F75" s="26"/>
      <c r="G75" s="26"/>
      <c r="H75" s="27"/>
      <c r="I75" s="28"/>
    </row>
    <row r="76" spans="1:9" s="25" customFormat="1" ht="23.25" customHeight="1">
      <c r="A76" s="66" t="s">
        <v>156</v>
      </c>
      <c r="B76" s="67" t="s">
        <v>19</v>
      </c>
      <c r="C76" s="67" t="s">
        <v>157</v>
      </c>
      <c r="D76" s="68" t="s">
        <v>19</v>
      </c>
      <c r="E76" s="5" t="s">
        <v>19</v>
      </c>
      <c r="F76" s="22">
        <v>100257</v>
      </c>
      <c r="G76" s="22">
        <v>88477.254</v>
      </c>
      <c r="H76" s="29">
        <f>G76-F76</f>
        <v>-11779.746</v>
      </c>
      <c r="I76" s="24">
        <f>IF(F76=0,0,ABS(ROUND(H76/F76*100,2)))</f>
        <v>11.75</v>
      </c>
    </row>
    <row r="77" spans="1:9" s="25" customFormat="1" ht="23.25" customHeight="1">
      <c r="A77" s="66" t="s">
        <v>158</v>
      </c>
      <c r="B77" s="67" t="s">
        <v>19</v>
      </c>
      <c r="C77" s="67" t="s">
        <v>159</v>
      </c>
      <c r="D77" s="68" t="s">
        <v>19</v>
      </c>
      <c r="E77" s="5" t="s">
        <v>19</v>
      </c>
      <c r="F77" s="22">
        <v>113865</v>
      </c>
      <c r="G77" s="22">
        <v>141925.745</v>
      </c>
      <c r="H77" s="29">
        <f>G77-F77</f>
        <v>28060.744999999995</v>
      </c>
      <c r="I77" s="24">
        <f>IF(F77=0,0,ABS(ROUND(H77/F77*100,2)))</f>
        <v>24.64</v>
      </c>
    </row>
    <row r="78" spans="1:9" s="25" customFormat="1" ht="23.25" customHeight="1">
      <c r="A78" s="66" t="s">
        <v>160</v>
      </c>
      <c r="B78" s="67" t="s">
        <v>19</v>
      </c>
      <c r="C78" s="67" t="s">
        <v>161</v>
      </c>
      <c r="D78" s="68" t="s">
        <v>19</v>
      </c>
      <c r="E78" s="5" t="s">
        <v>19</v>
      </c>
      <c r="F78" s="22">
        <v>2216165</v>
      </c>
      <c r="G78" s="22">
        <v>1787637.916</v>
      </c>
      <c r="H78" s="29">
        <f>G78-F78</f>
        <v>-428527.08400000003</v>
      </c>
      <c r="I78" s="24">
        <f>IF(F78=0,0,ABS(ROUND(H78/F78*100,2)))</f>
        <v>19.34</v>
      </c>
    </row>
    <row r="79" spans="1:9" s="25" customFormat="1" ht="23.25" customHeight="1">
      <c r="A79" s="62" t="s">
        <v>162</v>
      </c>
      <c r="B79" s="63"/>
      <c r="C79" s="64" t="s">
        <v>163</v>
      </c>
      <c r="D79" s="65"/>
      <c r="E79" s="5"/>
      <c r="F79" s="26"/>
      <c r="G79" s="26"/>
      <c r="H79" s="27"/>
      <c r="I79" s="28"/>
    </row>
    <row r="80" spans="1:9" s="25" customFormat="1" ht="23.25" customHeight="1">
      <c r="A80" s="74" t="s">
        <v>164</v>
      </c>
      <c r="B80" s="67" t="s">
        <v>2</v>
      </c>
      <c r="C80" s="67" t="s">
        <v>43</v>
      </c>
      <c r="D80" s="68" t="s">
        <v>2</v>
      </c>
      <c r="E80" s="6" t="s">
        <v>2</v>
      </c>
      <c r="F80" s="22">
        <v>7551522</v>
      </c>
      <c r="G80" s="22">
        <v>7538331</v>
      </c>
      <c r="H80" s="29">
        <f>G80-F80</f>
        <v>-13191</v>
      </c>
      <c r="I80" s="24">
        <f>IF(F80=0,0,ABS(ROUND(H80/F80*100,2)))</f>
        <v>0.17</v>
      </c>
    </row>
    <row r="81" spans="1:9" s="25" customFormat="1" ht="23.25" customHeight="1">
      <c r="A81" s="66" t="s">
        <v>89</v>
      </c>
      <c r="B81" s="67" t="s">
        <v>3</v>
      </c>
      <c r="C81" s="67" t="s">
        <v>90</v>
      </c>
      <c r="D81" s="68" t="s">
        <v>3</v>
      </c>
      <c r="E81" s="6" t="s">
        <v>3</v>
      </c>
      <c r="F81" s="22">
        <v>3950126</v>
      </c>
      <c r="G81" s="22">
        <v>3912431</v>
      </c>
      <c r="H81" s="29">
        <f>G81-F81</f>
        <v>-37695</v>
      </c>
      <c r="I81" s="24">
        <f>IF(F81=0,0,ABS(ROUND(H81/F81*100,2)))</f>
        <v>0.95</v>
      </c>
    </row>
    <row r="82" spans="1:9" s="25" customFormat="1" ht="23.25" customHeight="1">
      <c r="A82" s="62" t="s">
        <v>165</v>
      </c>
      <c r="B82" s="63"/>
      <c r="C82" s="64" t="s">
        <v>166</v>
      </c>
      <c r="D82" s="65"/>
      <c r="E82" s="5"/>
      <c r="F82" s="26"/>
      <c r="G82" s="26"/>
      <c r="H82" s="27"/>
      <c r="I82" s="28"/>
    </row>
    <row r="83" spans="1:9" s="25" customFormat="1" ht="23.25" customHeight="1">
      <c r="A83" s="66" t="s">
        <v>167</v>
      </c>
      <c r="B83" s="67" t="s">
        <v>119</v>
      </c>
      <c r="C83" s="67" t="s">
        <v>168</v>
      </c>
      <c r="D83" s="68" t="s">
        <v>119</v>
      </c>
      <c r="E83" s="8" t="s">
        <v>119</v>
      </c>
      <c r="F83" s="22">
        <v>103404500</v>
      </c>
      <c r="G83" s="22">
        <v>87760775</v>
      </c>
      <c r="H83" s="29">
        <f>G83-F83</f>
        <v>-15643725</v>
      </c>
      <c r="I83" s="24">
        <f>IF(F83=0,0,ABS(ROUND(H83/F83*100,2)))</f>
        <v>15.13</v>
      </c>
    </row>
    <row r="84" spans="1:9" s="25" customFormat="1" ht="23.25" customHeight="1">
      <c r="A84" s="66" t="s">
        <v>169</v>
      </c>
      <c r="B84" s="67" t="s">
        <v>114</v>
      </c>
      <c r="C84" s="67" t="s">
        <v>170</v>
      </c>
      <c r="D84" s="68" t="s">
        <v>114</v>
      </c>
      <c r="E84" s="8" t="s">
        <v>114</v>
      </c>
      <c r="F84" s="22">
        <v>15126177</v>
      </c>
      <c r="G84" s="22">
        <v>13238689</v>
      </c>
      <c r="H84" s="29">
        <f>G84-F84</f>
        <v>-1887488</v>
      </c>
      <c r="I84" s="24">
        <f>IF(F84=0,0,ABS(ROUND(H84/F84*100,2)))</f>
        <v>12.48</v>
      </c>
    </row>
    <row r="85" spans="1:9" s="25" customFormat="1" ht="23.25" customHeight="1">
      <c r="A85" s="62" t="s">
        <v>171</v>
      </c>
      <c r="B85" s="63"/>
      <c r="C85" s="64" t="s">
        <v>172</v>
      </c>
      <c r="D85" s="65"/>
      <c r="E85" s="5"/>
      <c r="F85" s="26"/>
      <c r="G85" s="26"/>
      <c r="H85" s="27"/>
      <c r="I85" s="28"/>
    </row>
    <row r="86" spans="1:9" s="25" customFormat="1" ht="23.25" customHeight="1">
      <c r="A86" s="66" t="s">
        <v>173</v>
      </c>
      <c r="B86" s="67" t="s">
        <v>19</v>
      </c>
      <c r="C86" s="67" t="s">
        <v>174</v>
      </c>
      <c r="D86" s="68" t="s">
        <v>19</v>
      </c>
      <c r="E86" s="5" t="s">
        <v>19</v>
      </c>
      <c r="F86" s="22">
        <v>168791</v>
      </c>
      <c r="G86" s="22">
        <v>147355</v>
      </c>
      <c r="H86" s="29">
        <f>G86-F86</f>
        <v>-21436</v>
      </c>
      <c r="I86" s="24">
        <f>IF(F86=0,0,ABS(ROUND(H86/F86*100,2)))</f>
        <v>12.7</v>
      </c>
    </row>
    <row r="87" spans="1:9" s="25" customFormat="1" ht="23.25" customHeight="1">
      <c r="A87" s="62" t="s">
        <v>175</v>
      </c>
      <c r="B87" s="63"/>
      <c r="C87" s="64" t="s">
        <v>176</v>
      </c>
      <c r="D87" s="65"/>
      <c r="E87" s="5"/>
      <c r="F87" s="26"/>
      <c r="G87" s="26"/>
      <c r="H87" s="27"/>
      <c r="I87" s="28"/>
    </row>
    <row r="88" spans="1:9" s="25" customFormat="1" ht="23.25" customHeight="1">
      <c r="A88" s="66" t="s">
        <v>87</v>
      </c>
      <c r="B88" s="67" t="s">
        <v>55</v>
      </c>
      <c r="C88" s="67" t="s">
        <v>88</v>
      </c>
      <c r="D88" s="68" t="s">
        <v>55</v>
      </c>
      <c r="E88" s="5" t="s">
        <v>55</v>
      </c>
      <c r="F88" s="22">
        <v>7617183</v>
      </c>
      <c r="G88" s="22">
        <v>7625259</v>
      </c>
      <c r="H88" s="29">
        <f>G88-F88</f>
        <v>8076</v>
      </c>
      <c r="I88" s="24">
        <f>IF(F88=0,0,ABS(ROUND(H88/F88*100,2)))</f>
        <v>0.11</v>
      </c>
    </row>
    <row r="89" spans="1:9" s="25" customFormat="1" ht="23.25" customHeight="1">
      <c r="A89" s="66" t="s">
        <v>89</v>
      </c>
      <c r="B89" s="67" t="s">
        <v>177</v>
      </c>
      <c r="C89" s="67" t="s">
        <v>90</v>
      </c>
      <c r="D89" s="68" t="s">
        <v>177</v>
      </c>
      <c r="E89" s="5" t="s">
        <v>177</v>
      </c>
      <c r="F89" s="22">
        <v>3263244</v>
      </c>
      <c r="G89" s="22">
        <v>3179697</v>
      </c>
      <c r="H89" s="29">
        <f>G89-F89</f>
        <v>-83547</v>
      </c>
      <c r="I89" s="24">
        <f>IF(F89=0,0,ABS(ROUND(H89/F89*100,2)))</f>
        <v>2.56</v>
      </c>
    </row>
    <row r="90" spans="1:9" s="25" customFormat="1" ht="23.25" customHeight="1">
      <c r="A90" s="62" t="s">
        <v>178</v>
      </c>
      <c r="B90" s="63"/>
      <c r="C90" s="64" t="s">
        <v>179</v>
      </c>
      <c r="D90" s="65"/>
      <c r="E90" s="5"/>
      <c r="F90" s="26"/>
      <c r="G90" s="26"/>
      <c r="H90" s="27"/>
      <c r="I90" s="28"/>
    </row>
    <row r="91" spans="1:9" s="25" customFormat="1" ht="23.25" customHeight="1">
      <c r="A91" s="66" t="s">
        <v>180</v>
      </c>
      <c r="B91" s="67" t="s">
        <v>181</v>
      </c>
      <c r="C91" s="67" t="s">
        <v>182</v>
      </c>
      <c r="D91" s="68" t="s">
        <v>181</v>
      </c>
      <c r="E91" s="5" t="s">
        <v>181</v>
      </c>
      <c r="F91" s="22">
        <v>1890000</v>
      </c>
      <c r="G91" s="22">
        <v>1982297</v>
      </c>
      <c r="H91" s="29">
        <f>G91-F91</f>
        <v>92297</v>
      </c>
      <c r="I91" s="24">
        <f>IF(F91=0,0,ABS(ROUND(H91/F91*100,2)))</f>
        <v>4.88</v>
      </c>
    </row>
    <row r="92" spans="1:9" s="25" customFormat="1" ht="23.25" customHeight="1" thickBot="1">
      <c r="A92" s="71" t="s">
        <v>183</v>
      </c>
      <c r="B92" s="72" t="s">
        <v>184</v>
      </c>
      <c r="C92" s="72" t="s">
        <v>185</v>
      </c>
      <c r="D92" s="73" t="s">
        <v>184</v>
      </c>
      <c r="E92" s="10" t="s">
        <v>184</v>
      </c>
      <c r="F92" s="31">
        <v>1710000</v>
      </c>
      <c r="G92" s="31">
        <v>1731165</v>
      </c>
      <c r="H92" s="36">
        <f>G92-F92</f>
        <v>21165</v>
      </c>
      <c r="I92" s="37">
        <f>IF(F92=0,0,ABS(ROUND(H92/F92*100,2)))</f>
        <v>1.24</v>
      </c>
    </row>
    <row r="93" spans="1:9" s="25" customFormat="1" ht="24" customHeight="1">
      <c r="A93" s="62" t="s">
        <v>186</v>
      </c>
      <c r="B93" s="63"/>
      <c r="C93" s="64" t="s">
        <v>187</v>
      </c>
      <c r="D93" s="65"/>
      <c r="E93" s="5"/>
      <c r="F93" s="26"/>
      <c r="G93" s="26"/>
      <c r="H93" s="27"/>
      <c r="I93" s="28"/>
    </row>
    <row r="94" spans="1:9" s="25" customFormat="1" ht="24" customHeight="1">
      <c r="A94" s="66" t="s">
        <v>33</v>
      </c>
      <c r="B94" s="67" t="s">
        <v>34</v>
      </c>
      <c r="C94" s="67" t="s">
        <v>188</v>
      </c>
      <c r="D94" s="68" t="s">
        <v>34</v>
      </c>
      <c r="E94" s="5" t="s">
        <v>34</v>
      </c>
      <c r="F94" s="22">
        <v>449993991</v>
      </c>
      <c r="G94" s="22">
        <v>443231809</v>
      </c>
      <c r="H94" s="29">
        <f>G94-F94</f>
        <v>-6762182</v>
      </c>
      <c r="I94" s="24">
        <f>IF(F94=0,0,ABS(ROUND(H94/F94*100,2)))</f>
        <v>1.5</v>
      </c>
    </row>
    <row r="95" spans="1:9" s="25" customFormat="1" ht="24" customHeight="1">
      <c r="A95" s="62" t="s">
        <v>189</v>
      </c>
      <c r="B95" s="63"/>
      <c r="C95" s="64" t="s">
        <v>190</v>
      </c>
      <c r="D95" s="65"/>
      <c r="E95" s="5"/>
      <c r="F95" s="26"/>
      <c r="G95" s="26"/>
      <c r="H95" s="27"/>
      <c r="I95" s="28"/>
    </row>
    <row r="96" spans="1:9" s="30" customFormat="1" ht="24" customHeight="1">
      <c r="A96" s="66" t="s">
        <v>191</v>
      </c>
      <c r="B96" s="67" t="s">
        <v>5</v>
      </c>
      <c r="C96" s="67" t="s">
        <v>192</v>
      </c>
      <c r="D96" s="68" t="s">
        <v>5</v>
      </c>
      <c r="E96" s="5" t="s">
        <v>5</v>
      </c>
      <c r="F96" s="22">
        <v>75850</v>
      </c>
      <c r="G96" s="22">
        <v>95368</v>
      </c>
      <c r="H96" s="29">
        <f>G96-F96</f>
        <v>19518</v>
      </c>
      <c r="I96" s="24">
        <f>IF(F96=0,0,ABS(ROUND(H96/F96*100,2)))</f>
        <v>25.73</v>
      </c>
    </row>
    <row r="97" spans="1:9" s="25" customFormat="1" ht="24" customHeight="1">
      <c r="A97" s="66" t="s">
        <v>193</v>
      </c>
      <c r="B97" s="67" t="s">
        <v>47</v>
      </c>
      <c r="C97" s="67" t="s">
        <v>194</v>
      </c>
      <c r="D97" s="68" t="s">
        <v>47</v>
      </c>
      <c r="E97" s="5" t="s">
        <v>47</v>
      </c>
      <c r="F97" s="22">
        <v>6700</v>
      </c>
      <c r="G97" s="22">
        <v>4856</v>
      </c>
      <c r="H97" s="29">
        <f>G97-F97</f>
        <v>-1844</v>
      </c>
      <c r="I97" s="24">
        <f>IF(F97=0,0,ABS(ROUND(H97/F97*100,2)))</f>
        <v>27.52</v>
      </c>
    </row>
    <row r="98" spans="1:9" s="30" customFormat="1" ht="24" customHeight="1">
      <c r="A98" s="66" t="s">
        <v>195</v>
      </c>
      <c r="B98" s="67" t="s">
        <v>47</v>
      </c>
      <c r="C98" s="67" t="s">
        <v>196</v>
      </c>
      <c r="D98" s="68" t="s">
        <v>47</v>
      </c>
      <c r="E98" s="5" t="s">
        <v>47</v>
      </c>
      <c r="F98" s="22">
        <v>1313448</v>
      </c>
      <c r="G98" s="22">
        <v>2081744</v>
      </c>
      <c r="H98" s="34">
        <f>G98-F98</f>
        <v>768296</v>
      </c>
      <c r="I98" s="35">
        <f>IF(F98=0,0,ABS(ROUND(H98/F98*100,2)))</f>
        <v>58.49</v>
      </c>
    </row>
    <row r="99" spans="1:9" s="30" customFormat="1" ht="24" customHeight="1">
      <c r="A99" s="66" t="s">
        <v>197</v>
      </c>
      <c r="B99" s="67" t="s">
        <v>47</v>
      </c>
      <c r="C99" s="67" t="s">
        <v>196</v>
      </c>
      <c r="D99" s="68" t="s">
        <v>47</v>
      </c>
      <c r="E99" s="5" t="s">
        <v>19</v>
      </c>
      <c r="F99" s="22">
        <v>104490</v>
      </c>
      <c r="G99" s="22">
        <v>104190</v>
      </c>
      <c r="H99" s="34">
        <f>G99-F99</f>
        <v>-300</v>
      </c>
      <c r="I99" s="35">
        <f>IF(F99=0,0,ABS(ROUND(H99/F99*100,2)))</f>
        <v>0.29</v>
      </c>
    </row>
    <row r="100" spans="1:9" s="25" customFormat="1" ht="24" customHeight="1">
      <c r="A100" s="62" t="s">
        <v>198</v>
      </c>
      <c r="B100" s="63"/>
      <c r="C100" s="64" t="s">
        <v>199</v>
      </c>
      <c r="D100" s="65"/>
      <c r="E100" s="5"/>
      <c r="F100" s="26"/>
      <c r="G100" s="26"/>
      <c r="H100" s="27"/>
      <c r="I100" s="28"/>
    </row>
    <row r="101" spans="1:9" s="25" customFormat="1" ht="34.5" customHeight="1">
      <c r="A101" s="66" t="s">
        <v>200</v>
      </c>
      <c r="B101" s="67" t="s">
        <v>152</v>
      </c>
      <c r="C101" s="67" t="s">
        <v>201</v>
      </c>
      <c r="D101" s="68" t="s">
        <v>152</v>
      </c>
      <c r="E101" s="5" t="s">
        <v>19</v>
      </c>
      <c r="F101" s="22">
        <v>215000</v>
      </c>
      <c r="G101" s="22">
        <v>99810</v>
      </c>
      <c r="H101" s="29">
        <f aca="true" t="shared" si="6" ref="H101:H106">G101-F101</f>
        <v>-115190</v>
      </c>
      <c r="I101" s="24">
        <f aca="true" t="shared" si="7" ref="I101:I106">IF(F101=0,0,ABS(ROUND(H101/F101*100,2)))</f>
        <v>53.58</v>
      </c>
    </row>
    <row r="102" spans="1:9" s="25" customFormat="1" ht="24" customHeight="1">
      <c r="A102" s="66" t="s">
        <v>202</v>
      </c>
      <c r="B102" s="67" t="s">
        <v>152</v>
      </c>
      <c r="C102" s="67" t="s">
        <v>201</v>
      </c>
      <c r="D102" s="68" t="s">
        <v>152</v>
      </c>
      <c r="E102" s="5" t="s">
        <v>19</v>
      </c>
      <c r="F102" s="22">
        <v>103500</v>
      </c>
      <c r="G102" s="22">
        <v>96370</v>
      </c>
      <c r="H102" s="29">
        <f t="shared" si="6"/>
        <v>-7130</v>
      </c>
      <c r="I102" s="24">
        <f t="shared" si="7"/>
        <v>6.89</v>
      </c>
    </row>
    <row r="103" spans="1:9" s="25" customFormat="1" ht="34.5" customHeight="1">
      <c r="A103" s="66" t="s">
        <v>203</v>
      </c>
      <c r="B103" s="67" t="s">
        <v>152</v>
      </c>
      <c r="C103" s="67" t="s">
        <v>204</v>
      </c>
      <c r="D103" s="68" t="s">
        <v>152</v>
      </c>
      <c r="E103" s="5" t="s">
        <v>19</v>
      </c>
      <c r="F103" s="22">
        <v>150000</v>
      </c>
      <c r="G103" s="22"/>
      <c r="H103" s="29">
        <f t="shared" si="6"/>
        <v>-150000</v>
      </c>
      <c r="I103" s="24">
        <f t="shared" si="7"/>
        <v>100</v>
      </c>
    </row>
    <row r="104" spans="1:9" s="25" customFormat="1" ht="34.5" customHeight="1">
      <c r="A104" s="66" t="s">
        <v>205</v>
      </c>
      <c r="B104" s="67" t="s">
        <v>152</v>
      </c>
      <c r="C104" s="67" t="s">
        <v>204</v>
      </c>
      <c r="D104" s="68" t="s">
        <v>152</v>
      </c>
      <c r="E104" s="5" t="s">
        <v>19</v>
      </c>
      <c r="F104" s="22">
        <v>80000</v>
      </c>
      <c r="G104" s="22"/>
      <c r="H104" s="29">
        <f t="shared" si="6"/>
        <v>-80000</v>
      </c>
      <c r="I104" s="24">
        <f t="shared" si="7"/>
        <v>100</v>
      </c>
    </row>
    <row r="105" spans="1:9" s="25" customFormat="1" ht="34.5" customHeight="1">
      <c r="A105" s="66" t="s">
        <v>206</v>
      </c>
      <c r="B105" s="67" t="s">
        <v>152</v>
      </c>
      <c r="C105" s="67" t="s">
        <v>207</v>
      </c>
      <c r="D105" s="68" t="s">
        <v>152</v>
      </c>
      <c r="E105" s="5" t="s">
        <v>19</v>
      </c>
      <c r="F105" s="22">
        <v>20000</v>
      </c>
      <c r="G105" s="22">
        <v>1000</v>
      </c>
      <c r="H105" s="29">
        <f t="shared" si="6"/>
        <v>-19000</v>
      </c>
      <c r="I105" s="24">
        <f t="shared" si="7"/>
        <v>95</v>
      </c>
    </row>
    <row r="106" spans="1:9" s="25" customFormat="1" ht="24" customHeight="1">
      <c r="A106" s="66" t="s">
        <v>208</v>
      </c>
      <c r="B106" s="67" t="s">
        <v>152</v>
      </c>
      <c r="C106" s="67" t="s">
        <v>209</v>
      </c>
      <c r="D106" s="68" t="s">
        <v>152</v>
      </c>
      <c r="E106" s="5" t="s">
        <v>19</v>
      </c>
      <c r="F106" s="22">
        <v>772747</v>
      </c>
      <c r="G106" s="22">
        <v>871469</v>
      </c>
      <c r="H106" s="29">
        <f t="shared" si="6"/>
        <v>98722</v>
      </c>
      <c r="I106" s="24">
        <f t="shared" si="7"/>
        <v>12.78</v>
      </c>
    </row>
    <row r="107" spans="1:9" s="25" customFormat="1" ht="24" customHeight="1">
      <c r="A107" s="62" t="s">
        <v>210</v>
      </c>
      <c r="B107" s="63"/>
      <c r="C107" s="64" t="s">
        <v>172</v>
      </c>
      <c r="D107" s="65"/>
      <c r="E107" s="5"/>
      <c r="F107" s="26"/>
      <c r="G107" s="26"/>
      <c r="H107" s="27"/>
      <c r="I107" s="28"/>
    </row>
    <row r="108" spans="1:9" s="25" customFormat="1" ht="24" customHeight="1">
      <c r="A108" s="66" t="s">
        <v>211</v>
      </c>
      <c r="B108" s="67" t="s">
        <v>19</v>
      </c>
      <c r="C108" s="67" t="s">
        <v>174</v>
      </c>
      <c r="D108" s="68" t="s">
        <v>19</v>
      </c>
      <c r="E108" s="5" t="s">
        <v>19</v>
      </c>
      <c r="F108" s="22">
        <v>545775</v>
      </c>
      <c r="G108" s="22">
        <v>618857</v>
      </c>
      <c r="H108" s="29">
        <f>G108-F108</f>
        <v>73082</v>
      </c>
      <c r="I108" s="24">
        <f>IF(F108=0,0,ABS(ROUND(H108/F108*100,2)))</f>
        <v>13.39</v>
      </c>
    </row>
    <row r="109" spans="1:9" s="3" customFormat="1" ht="24.75" customHeight="1">
      <c r="A109" s="38"/>
      <c r="B109" s="39"/>
      <c r="C109" s="39"/>
      <c r="D109" s="40"/>
      <c r="E109" s="41"/>
      <c r="F109" s="19"/>
      <c r="G109" s="19"/>
      <c r="H109" s="42"/>
      <c r="I109" s="43"/>
    </row>
    <row r="110" spans="1:9" s="3" customFormat="1" ht="24.75" customHeight="1">
      <c r="A110" s="38"/>
      <c r="B110" s="39"/>
      <c r="C110" s="39"/>
      <c r="D110" s="40"/>
      <c r="E110" s="41"/>
      <c r="F110" s="19"/>
      <c r="G110" s="19"/>
      <c r="H110" s="42"/>
      <c r="I110" s="43"/>
    </row>
    <row r="111" spans="1:9" s="3" customFormat="1" ht="24.75" customHeight="1">
      <c r="A111" s="38"/>
      <c r="B111" s="39"/>
      <c r="C111" s="39"/>
      <c r="D111" s="40"/>
      <c r="E111" s="41"/>
      <c r="F111" s="19"/>
      <c r="G111" s="19"/>
      <c r="H111" s="42"/>
      <c r="I111" s="43"/>
    </row>
    <row r="112" spans="1:9" s="3" customFormat="1" ht="24.75" customHeight="1">
      <c r="A112" s="38"/>
      <c r="B112" s="39"/>
      <c r="C112" s="39"/>
      <c r="D112" s="40"/>
      <c r="E112" s="41"/>
      <c r="F112" s="19"/>
      <c r="G112" s="19"/>
      <c r="H112" s="42"/>
      <c r="I112" s="43"/>
    </row>
    <row r="113" spans="1:9" s="3" customFormat="1" ht="24.75" customHeight="1">
      <c r="A113" s="38"/>
      <c r="B113" s="39"/>
      <c r="C113" s="39"/>
      <c r="D113" s="40"/>
      <c r="E113" s="41"/>
      <c r="F113" s="19"/>
      <c r="G113" s="19"/>
      <c r="H113" s="42"/>
      <c r="I113" s="43"/>
    </row>
    <row r="114" spans="1:9" s="3" customFormat="1" ht="24.75" customHeight="1">
      <c r="A114" s="38"/>
      <c r="B114" s="39"/>
      <c r="C114" s="39"/>
      <c r="D114" s="40"/>
      <c r="E114" s="41"/>
      <c r="F114" s="19"/>
      <c r="G114" s="19"/>
      <c r="H114" s="42"/>
      <c r="I114" s="43"/>
    </row>
    <row r="115" spans="1:9" s="3" customFormat="1" ht="24.75" customHeight="1">
      <c r="A115" s="38"/>
      <c r="B115" s="39"/>
      <c r="C115" s="39"/>
      <c r="D115" s="40"/>
      <c r="E115" s="41"/>
      <c r="F115" s="19"/>
      <c r="G115" s="19"/>
      <c r="H115" s="42"/>
      <c r="I115" s="43"/>
    </row>
    <row r="116" spans="1:9" s="3" customFormat="1" ht="24.75" customHeight="1">
      <c r="A116" s="38"/>
      <c r="B116" s="39"/>
      <c r="C116" s="39"/>
      <c r="D116" s="40"/>
      <c r="E116" s="41"/>
      <c r="F116" s="19"/>
      <c r="G116" s="19"/>
      <c r="H116" s="42"/>
      <c r="I116" s="43"/>
    </row>
    <row r="117" spans="1:9" s="3" customFormat="1" ht="24.75" customHeight="1">
      <c r="A117" s="38"/>
      <c r="B117" s="39"/>
      <c r="C117" s="39"/>
      <c r="D117" s="40"/>
      <c r="E117" s="41"/>
      <c r="F117" s="19"/>
      <c r="G117" s="19"/>
      <c r="H117" s="42"/>
      <c r="I117" s="43"/>
    </row>
    <row r="118" spans="1:9" s="3" customFormat="1" ht="24.75" customHeight="1">
      <c r="A118" s="38"/>
      <c r="B118" s="39"/>
      <c r="C118" s="39"/>
      <c r="D118" s="40"/>
      <c r="E118" s="41"/>
      <c r="F118" s="19"/>
      <c r="G118" s="19"/>
      <c r="H118" s="42"/>
      <c r="I118" s="43"/>
    </row>
    <row r="119" spans="1:9" s="3" customFormat="1" ht="24.75" customHeight="1" thickBot="1">
      <c r="A119" s="44"/>
      <c r="B119" s="45"/>
      <c r="C119" s="45"/>
      <c r="D119" s="46"/>
      <c r="E119" s="47"/>
      <c r="F119" s="48"/>
      <c r="G119" s="48"/>
      <c r="H119" s="49"/>
      <c r="I119" s="50"/>
    </row>
    <row r="120" spans="1:9" s="3" customFormat="1" ht="33.75" customHeight="1">
      <c r="A120" s="51"/>
      <c r="B120" s="52"/>
      <c r="C120" s="52"/>
      <c r="D120" s="52"/>
      <c r="E120" s="53"/>
      <c r="F120" s="54"/>
      <c r="G120" s="54"/>
      <c r="H120" s="55"/>
      <c r="I120" s="56"/>
    </row>
    <row r="121" spans="1:9" s="3" customFormat="1" ht="24" customHeight="1">
      <c r="A121" s="69"/>
      <c r="B121" s="70"/>
      <c r="C121" s="70"/>
      <c r="D121" s="70"/>
      <c r="E121" s="57"/>
      <c r="F121" s="58"/>
      <c r="G121" s="58"/>
      <c r="H121" s="59"/>
      <c r="I121" s="43"/>
    </row>
  </sheetData>
  <mergeCells count="111">
    <mergeCell ref="A2:I2"/>
    <mergeCell ref="A3:I3"/>
    <mergeCell ref="A4:I4"/>
    <mergeCell ref="A5:D6"/>
    <mergeCell ref="E5:E6"/>
    <mergeCell ref="F5:F6"/>
    <mergeCell ref="G5:G6"/>
    <mergeCell ref="H5:I5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7:D107"/>
    <mergeCell ref="A108:D108"/>
    <mergeCell ref="A121:D121"/>
    <mergeCell ref="A103:D103"/>
    <mergeCell ref="A104:D104"/>
    <mergeCell ref="A105:D105"/>
    <mergeCell ref="A106:D106"/>
  </mergeCells>
  <dataValidations count="1">
    <dataValidation type="decimal" operator="greaterThanOrEqual" allowBlank="1" showInputMessage="1" showErrorMessage="1" sqref="J9:J36">
      <formula1>0</formula1>
    </dataValidation>
  </dataValidations>
  <printOptions horizontalCentered="1"/>
  <pageMargins left="0.5905511811023623" right="0.5905511811023623" top="0.4724409448818898" bottom="0.8267716535433072" header="0.5118110236220472" footer="0.5118110236220472"/>
  <pageSetup horizontalDpi="600" verticalDpi="600" orientation="portrait" paperSize="9" scale="90" r:id="rId1"/>
  <rowBreaks count="3" manualBreakCount="3">
    <brk id="34" max="8" man="1"/>
    <brk id="63" max="8" man="1"/>
    <brk id="9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cp:lastPrinted>2011-04-13T07:47:41Z</cp:lastPrinted>
  <dcterms:created xsi:type="dcterms:W3CDTF">2011-04-04T07:15:37Z</dcterms:created>
  <dcterms:modified xsi:type="dcterms:W3CDTF">2011-04-14T03:51:24Z</dcterms:modified>
  <cp:category/>
  <cp:version/>
  <cp:contentType/>
  <cp:contentStatus/>
</cp:coreProperties>
</file>