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40" windowHeight="8220" activeTab="0"/>
  </bookViews>
  <sheets>
    <sheet name="改良擴充" sheetId="1" r:id="rId1"/>
  </sheets>
  <externalReferences>
    <externalReference r:id="rId4"/>
    <externalReference r:id="rId5"/>
    <externalReference r:id="rId6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'改良擴充'!$A$1:$I$37</definedName>
    <definedName name="Print_Area_MI">#REF!</definedName>
    <definedName name="_xlnm.Print_Titles" localSheetId="0">'改良擴充'!$1:$6</definedName>
  </definedNames>
  <calcPr fullCalcOnLoad="1"/>
</workbook>
</file>

<file path=xl/sharedStrings.xml><?xml version="1.0" encoding="utf-8"?>
<sst xmlns="http://schemas.openxmlformats.org/spreadsheetml/2006/main" count="42" uniqueCount="42">
  <si>
    <t>固定資產建設改良擴充計畫執行情形彙總表</t>
  </si>
  <si>
    <t xml:space="preserve">                           中華民國99年度</t>
  </si>
  <si>
    <t>單位：新臺幣元</t>
  </si>
  <si>
    <r>
      <t>基</t>
    </r>
    <r>
      <rPr>
        <b/>
        <sz val="12"/>
        <rFont val="Times New Roman"/>
        <family val="1"/>
      </rPr>
      <t xml:space="preserve">  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  </t>
    </r>
    <r>
      <rPr>
        <b/>
        <sz val="12"/>
        <rFont val="華康粗明體"/>
        <family val="3"/>
      </rPr>
      <t>名</t>
    </r>
    <r>
      <rPr>
        <b/>
        <sz val="12"/>
        <rFont val="Times New Roman"/>
        <family val="1"/>
      </rPr>
      <t xml:space="preserve">   </t>
    </r>
    <r>
      <rPr>
        <b/>
        <sz val="12"/>
        <rFont val="華康粗明體"/>
        <family val="3"/>
      </rPr>
      <t>稱</t>
    </r>
  </si>
  <si>
    <t>可　用　預　算　數</t>
  </si>
  <si>
    <r>
      <t>決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  <r>
      <rPr>
        <b/>
        <sz val="12"/>
        <rFont val="Times New Roman"/>
        <family val="1"/>
      </rPr>
      <t xml:space="preserve">(2)            </t>
    </r>
  </si>
  <si>
    <r>
      <t xml:space="preserve">比較增減數
</t>
    </r>
    <r>
      <rPr>
        <b/>
        <sz val="12"/>
        <rFont val="Times New Roman"/>
        <family val="1"/>
      </rPr>
      <t xml:space="preserve">(3)=(2)-(1)   </t>
    </r>
  </si>
  <si>
    <t>本年度
保留數</t>
  </si>
  <si>
    <t>以前年度
保 留 數</t>
  </si>
  <si>
    <t>本年度
預算數</t>
  </si>
  <si>
    <t>本年度奉准
先行辦理數</t>
  </si>
  <si>
    <r>
      <t>合　計</t>
    </r>
    <r>
      <rPr>
        <b/>
        <sz val="12"/>
        <rFont val="Times New Roman"/>
        <family val="1"/>
      </rPr>
      <t>(1)</t>
    </r>
  </si>
  <si>
    <t>債務基金：</t>
  </si>
  <si>
    <t>中央政府債務基金</t>
  </si>
  <si>
    <t>特別收入基金：</t>
  </si>
  <si>
    <t>行政院國家科學技術發展基金　　　</t>
  </si>
  <si>
    <t>離島建設基金</t>
  </si>
  <si>
    <t>行政院公營事業民營化基金</t>
  </si>
  <si>
    <t>社會福利基金</t>
  </si>
  <si>
    <t>外籍配偶照顧輔導基金</t>
  </si>
  <si>
    <t>研發替代役基金</t>
  </si>
  <si>
    <r>
      <t>警察消防海巡空勤人員及協勤民力安全基金</t>
    </r>
    <r>
      <rPr>
        <sz val="8"/>
        <rFont val="華康粗明體"/>
        <family val="3"/>
      </rPr>
      <t xml:space="preserve">（警察消防海巡移民空勤人員及協勤民力安全基金）   </t>
    </r>
  </si>
  <si>
    <t>學產基金</t>
  </si>
  <si>
    <t>經濟特別收入基金</t>
  </si>
  <si>
    <t>核能發電後端營運基金</t>
  </si>
  <si>
    <t>地方產業發展基金</t>
  </si>
  <si>
    <t>航港建設基金</t>
  </si>
  <si>
    <t>核子事故緊急應變基金</t>
  </si>
  <si>
    <t>農業特別收入基金</t>
  </si>
  <si>
    <t>就業安定基金</t>
  </si>
  <si>
    <t>健康照護基金</t>
  </si>
  <si>
    <t>環境保護基金</t>
  </si>
  <si>
    <t>中華發展基金</t>
  </si>
  <si>
    <t>金融監督管理基金</t>
  </si>
  <si>
    <t>行政院金融重建基金</t>
  </si>
  <si>
    <t>通訊傳播監督管理基金</t>
  </si>
  <si>
    <t>有線廣播電視事業發展基金</t>
  </si>
  <si>
    <t>運動發展基金</t>
  </si>
  <si>
    <t>資本計畫基金：</t>
  </si>
  <si>
    <t>國軍老舊營舍改建基金</t>
  </si>
  <si>
    <t>合     計</t>
  </si>
  <si>
    <t>註：1.以前年度保留數包含以前年度報准先行辦理，於本年度或以後年度補辦預算之覈實結轉數。
　　2.奉准先行辦理補辦預算數包括本年度報准先行辦理，補辦以後年度預算數；及已編列次年度預算案，報准於本年度墊款辦理數。     
　　3.表內本年度預算數與99年度法定預算數所列數不一致，係扣除於上年度決算先行辦理數。</t>
  </si>
</sst>
</file>

<file path=xl/styles.xml><?xml version="1.0" encoding="utf-8"?>
<styleSheet xmlns="http://schemas.openxmlformats.org/spreadsheetml/2006/main">
  <numFmts count="6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_(* #,##0.00_);_(* #,##0.00_);_(* &quot;&quot;_);_(@_)"/>
    <numFmt numFmtId="188" formatCode="_(* #,##0.00_);_(&quot;–&quot;* #,##0.00_);_(* &quot;&quot;_);_(@_)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\(&quot;US$&quot;#,##0.00_);\(&quot;US$&quot;#,##0.00\)"/>
    <numFmt numFmtId="194" formatCode="\(&quot;US$&quot;#,##0.00_)\);\(&quot;US$&quot;#,##0.00\)"/>
    <numFmt numFmtId="195" formatCode="\(&quot;US$&quot;#,##0.00\)\);\(&quot;US$&quot;#,##0.00\)"/>
    <numFmt numFmtId="196" formatCode="\(&quot;US$&quot;#,##0.00\-\);\(&quot;US$&quot;#,##0.00\)"/>
    <numFmt numFmtId="197" formatCode="\(&quot;US$&quot;#,##0.00\);\(&quot;US$&quot;#,##0.00\)"/>
    <numFmt numFmtId="198" formatCode="#,##0.00\ ;\-#,##0.00"/>
    <numFmt numFmtId="199" formatCode="_-* #,##0_-;\-* #,##0_-;_-* &quot;…&quot;_-;_-@_-"/>
    <numFmt numFmtId="200" formatCode="_-* #,##0.00_-;\-* #,##0.00_-;_-* &quot;…&quot;_-;_-@_-"/>
    <numFmt numFmtId="201" formatCode="\(&quot;US$&quot;#,##0.00\);\(&quot;US$&quot;#,##0.00\);_-* &quot;…&quot;_-"/>
    <numFmt numFmtId="202" formatCode="_-* #,##0.000_-;\-* #,##0.000_-;_-* &quot;-&quot;??_-;_-@_-"/>
    <numFmt numFmtId="203" formatCode="_-* #,##0.0_-;\-* #,##0.0_-;_-* &quot;-&quot;??_-;_-@_-"/>
    <numFmt numFmtId="204" formatCode="_-* #,##0_-;\-* #,##0_-;_-* &quot;-&quot;??_-;_-@_-"/>
    <numFmt numFmtId="205" formatCode="_-* #,##0.0000_-;\-* #,##0.0000_-;_-* &quot;-&quot;??_-;_-@_-"/>
    <numFmt numFmtId="206" formatCode="m/d/yy\ h:mm"/>
    <numFmt numFmtId="207" formatCode="[$-404]m/d/e"/>
    <numFmt numFmtId="208" formatCode="[$-404]m&quot;月&quot;d&quot;日&quot;e&quot;年&quot;"/>
    <numFmt numFmtId="209" formatCode="m&quot;月&quot;d&quot;日&quot;yy&quot;年&quot;"/>
    <numFmt numFmtId="210" formatCode="\(#,##0.00\)"/>
    <numFmt numFmtId="211" formatCode="#,##0.00\ "/>
    <numFmt numFmtId="212" formatCode="###0"/>
    <numFmt numFmtId="213" formatCode="#,##0.000\ "/>
    <numFmt numFmtId="214" formatCode="#,##0.0000\ "/>
    <numFmt numFmtId="215" formatCode="#,##0.00_ "/>
    <numFmt numFmtId="216" formatCode="0.00_);[Red]\(0.00\)"/>
    <numFmt numFmtId="217" formatCode="#,##0_ "/>
    <numFmt numFmtId="218" formatCode="0_);[Red]\(0\)"/>
    <numFmt numFmtId="219" formatCode="_(* #,##0.00;_(&quot;–&quot;* #,##0.00;_(* &quot;…&quot;_);_(@_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_(&quot; +&quot;* #,##0_);_(&quot; –&quot;* #,##0_);_(* &quot;&quot;_);_(@_)"/>
    <numFmt numFmtId="224" formatCode="_(&quot; +&quot;* #,##0.0_);_(&quot; –&quot;* #,##0.0_);_(* &quot;&quot;_);_(@_)"/>
    <numFmt numFmtId="225" formatCode="_(&quot; +&quot;* #,##0.00_);_(&quot; –&quot;* #,##0.00_);_(* &quot;&quot;_);_(@_)"/>
    <numFmt numFmtId="226" formatCode="_(* #,##0.00_);_(&quot; –&quot;* #,##0.00_);_(* &quot;&quot;_);_(@_)"/>
  </numFmts>
  <fonts count="2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新細明體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16"/>
      <name val="Times New Roman"/>
      <family val="1"/>
    </font>
    <font>
      <sz val="9"/>
      <name val="Times New Roman"/>
      <family val="1"/>
    </font>
    <font>
      <b/>
      <sz val="22"/>
      <name val="華康粗明體"/>
      <family val="3"/>
    </font>
    <font>
      <sz val="11"/>
      <color indexed="17"/>
      <name val="Times New Roman"/>
      <family val="1"/>
    </font>
    <font>
      <b/>
      <sz val="14"/>
      <name val="新細明體"/>
      <family val="1"/>
    </font>
    <font>
      <b/>
      <sz val="9"/>
      <name val="華康中明體"/>
      <family val="3"/>
    </font>
    <font>
      <b/>
      <sz val="12"/>
      <name val="華康中明體"/>
      <family val="3"/>
    </font>
    <font>
      <b/>
      <sz val="12"/>
      <name val="華康粗明體"/>
      <family val="3"/>
    </font>
    <font>
      <b/>
      <sz val="12"/>
      <name val="細明體"/>
      <family val="3"/>
    </font>
    <font>
      <b/>
      <sz val="11"/>
      <name val="華康粗明體"/>
      <family val="3"/>
    </font>
    <font>
      <b/>
      <sz val="9"/>
      <name val="Times New Roman"/>
      <family val="1"/>
    </font>
    <font>
      <sz val="10"/>
      <name val="華康粗明體"/>
      <family val="3"/>
    </font>
    <font>
      <sz val="9"/>
      <name val="新細明體"/>
      <family val="1"/>
    </font>
    <font>
      <sz val="8"/>
      <name val="華康粗明體"/>
      <family val="3"/>
    </font>
    <font>
      <b/>
      <sz val="11"/>
      <name val="華康特粗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0" fontId="5" fillId="2" borderId="1" applyNumberFormat="0" applyFont="0" applyFill="0" applyBorder="0">
      <alignment horizontal="center" vertical="center"/>
      <protection/>
    </xf>
    <xf numFmtId="183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21" applyFont="1" applyFill="1" applyAlignment="1" applyProtection="1">
      <alignment vertical="center"/>
      <protection/>
    </xf>
    <xf numFmtId="0" fontId="13" fillId="0" borderId="0" xfId="21" applyFont="1" applyFill="1" applyAlignment="1" applyProtection="1">
      <alignment horizontal="left" vertical="center"/>
      <protection/>
    </xf>
    <xf numFmtId="0" fontId="4" fillId="0" borderId="0" xfId="21" applyFont="1" applyFill="1" applyAlignment="1" applyProtection="1">
      <alignment horizontal="left" vertical="center"/>
      <protection/>
    </xf>
    <xf numFmtId="0" fontId="4" fillId="0" borderId="0" xfId="21" applyFont="1" applyFill="1" applyAlignment="1" applyProtection="1">
      <alignment vertical="center"/>
      <protection/>
    </xf>
    <xf numFmtId="0" fontId="14" fillId="0" borderId="0" xfId="21" applyFont="1" applyFill="1" applyAlignment="1" applyProtection="1">
      <alignment vertical="center"/>
      <protection/>
    </xf>
    <xf numFmtId="0" fontId="0" fillId="0" borderId="0" xfId="21" applyFont="1" applyFill="1" applyBorder="1" applyAlignment="1" applyProtection="1">
      <alignment vertical="center"/>
      <protection/>
    </xf>
    <xf numFmtId="0" fontId="15" fillId="0" borderId="0" xfId="21" applyFont="1" applyFill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vertical="center"/>
      <protection/>
    </xf>
    <xf numFmtId="0" fontId="8" fillId="0" borderId="0" xfId="21" applyFont="1" applyFill="1" applyAlignment="1" applyProtection="1">
      <alignment vertical="center"/>
      <protection/>
    </xf>
    <xf numFmtId="177" fontId="15" fillId="0" borderId="0" xfId="24" applyFont="1" applyFill="1" applyAlignment="1" applyProtection="1">
      <alignment horizontal="center" vertical="center"/>
      <protection/>
    </xf>
    <xf numFmtId="0" fontId="17" fillId="0" borderId="0" xfId="21" applyFont="1" applyFill="1" applyBorder="1" applyAlignment="1" applyProtection="1">
      <alignment horizontal="center" vertical="center"/>
      <protection/>
    </xf>
    <xf numFmtId="0" fontId="18" fillId="0" borderId="0" xfId="21" applyFont="1" applyFill="1" applyAlignment="1" applyProtection="1">
      <alignment vertical="center"/>
      <protection/>
    </xf>
    <xf numFmtId="0" fontId="19" fillId="0" borderId="0" xfId="21" applyFont="1" applyFill="1" applyBorder="1" applyAlignment="1" applyProtection="1">
      <alignment horizontal="right"/>
      <protection/>
    </xf>
    <xf numFmtId="0" fontId="20" fillId="0" borderId="2" xfId="21" applyFont="1" applyFill="1" applyBorder="1" applyAlignment="1" applyProtection="1">
      <alignment horizontal="center" vertical="center"/>
      <protection/>
    </xf>
    <xf numFmtId="0" fontId="20" fillId="0" borderId="3" xfId="21" applyFont="1" applyFill="1" applyBorder="1" applyAlignment="1" applyProtection="1">
      <alignment horizontal="center" vertical="center"/>
      <protection/>
    </xf>
    <xf numFmtId="0" fontId="20" fillId="0" borderId="2" xfId="21" applyFont="1" applyFill="1" applyBorder="1" applyAlignment="1" applyProtection="1">
      <alignment horizontal="centerContinuous" vertical="center"/>
      <protection/>
    </xf>
    <xf numFmtId="0" fontId="20" fillId="0" borderId="3" xfId="21" applyFont="1" applyFill="1" applyBorder="1" applyAlignment="1" applyProtection="1">
      <alignment horizontal="centerContinuous" vertical="center"/>
      <protection/>
    </xf>
    <xf numFmtId="0" fontId="20" fillId="0" borderId="4" xfId="21" applyFont="1" applyFill="1" applyBorder="1" applyAlignment="1" applyProtection="1">
      <alignment horizontal="center" vertical="center" wrapText="1"/>
      <protection/>
    </xf>
    <xf numFmtId="0" fontId="21" fillId="0" borderId="5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20" fillId="0" borderId="6" xfId="21" applyFont="1" applyFill="1" applyBorder="1" applyAlignment="1" applyProtection="1">
      <alignment horizontal="center" vertical="center"/>
      <protection/>
    </xf>
    <xf numFmtId="0" fontId="20" fillId="0" borderId="7" xfId="21" applyFont="1" applyFill="1" applyBorder="1" applyAlignment="1" applyProtection="1">
      <alignment horizontal="center" vertical="center"/>
      <protection/>
    </xf>
    <xf numFmtId="0" fontId="20" fillId="0" borderId="8" xfId="21" applyFont="1" applyFill="1" applyBorder="1" applyAlignment="1" applyProtection="1">
      <alignment horizontal="center" vertical="center" wrapText="1"/>
      <protection/>
    </xf>
    <xf numFmtId="0" fontId="20" fillId="0" borderId="1" xfId="21" applyFont="1" applyFill="1" applyBorder="1" applyAlignment="1" applyProtection="1">
      <alignment horizontal="center" vertical="center" wrapText="1"/>
      <protection/>
    </xf>
    <xf numFmtId="0" fontId="20" fillId="0" borderId="1" xfId="21" applyFont="1" applyFill="1" applyBorder="1" applyAlignment="1" applyProtection="1">
      <alignment horizontal="center" vertical="center"/>
      <protection/>
    </xf>
    <xf numFmtId="0" fontId="0" fillId="0" borderId="9" xfId="19" applyFont="1" applyFill="1" applyBorder="1" applyAlignment="1" applyProtection="1">
      <alignment vertical="center" wrapText="1"/>
      <protection/>
    </xf>
    <xf numFmtId="0" fontId="0" fillId="0" borderId="10" xfId="19" applyFont="1" applyFill="1" applyBorder="1" applyAlignment="1" applyProtection="1">
      <alignment vertical="center" wrapText="1"/>
      <protection/>
    </xf>
    <xf numFmtId="0" fontId="22" fillId="0" borderId="11" xfId="19" applyFont="1" applyFill="1" applyBorder="1" applyAlignment="1" applyProtection="1">
      <alignment horizontal="left" wrapText="1"/>
      <protection/>
    </xf>
    <xf numFmtId="0" fontId="22" fillId="0" borderId="12" xfId="19" applyFont="1" applyFill="1" applyBorder="1" applyAlignment="1" applyProtection="1">
      <alignment horizontal="left" wrapText="1"/>
      <protection/>
    </xf>
    <xf numFmtId="188" fontId="23" fillId="0" borderId="13" xfId="26" applyNumberFormat="1" applyFont="1" applyFill="1" applyBorder="1" applyAlignment="1" applyProtection="1" quotePrefix="1">
      <alignment horizontal="right"/>
      <protection/>
    </xf>
    <xf numFmtId="226" fontId="23" fillId="0" borderId="14" xfId="20" applyNumberFormat="1" applyFont="1" applyFill="1" applyBorder="1" applyAlignment="1" applyProtection="1">
      <alignment horizontal="right"/>
      <protection/>
    </xf>
    <xf numFmtId="188" fontId="23" fillId="0" borderId="0" xfId="26" applyNumberFormat="1" applyFont="1" applyFill="1" applyBorder="1" applyAlignment="1" applyProtection="1" quotePrefix="1">
      <alignment horizontal="right"/>
      <protection/>
    </xf>
    <xf numFmtId="0" fontId="20" fillId="0" borderId="0" xfId="21" applyFont="1" applyFill="1" applyBorder="1" applyAlignment="1" applyProtection="1">
      <alignment horizontal="right"/>
      <protection/>
    </xf>
    <xf numFmtId="0" fontId="20" fillId="0" borderId="0" xfId="21" applyFont="1" applyFill="1" applyBorder="1" applyAlignment="1" applyProtection="1">
      <alignment/>
      <protection/>
    </xf>
    <xf numFmtId="0" fontId="0" fillId="0" borderId="0" xfId="21" applyFont="1" applyFill="1" applyAlignment="1" applyProtection="1">
      <alignment vertical="top"/>
      <protection/>
    </xf>
    <xf numFmtId="0" fontId="24" fillId="0" borderId="13" xfId="19" applyFont="1" applyFill="1" applyBorder="1" applyAlignment="1" applyProtection="1">
      <alignment vertical="top" wrapText="1"/>
      <protection/>
    </xf>
    <xf numFmtId="188" fontId="14" fillId="0" borderId="13" xfId="26" applyNumberFormat="1" applyFont="1" applyFill="1" applyBorder="1" applyAlignment="1" applyProtection="1" quotePrefix="1">
      <alignment horizontal="right" vertical="top"/>
      <protection locked="0"/>
    </xf>
    <xf numFmtId="188" fontId="14" fillId="0" borderId="13" xfId="26" applyNumberFormat="1" applyFont="1" applyFill="1" applyBorder="1" applyAlignment="1" applyProtection="1" quotePrefix="1">
      <alignment horizontal="right" vertical="top"/>
      <protection/>
    </xf>
    <xf numFmtId="226" fontId="14" fillId="0" borderId="14" xfId="20" applyNumberFormat="1" applyFont="1" applyFill="1" applyBorder="1" applyAlignment="1" applyProtection="1">
      <alignment horizontal="right" vertical="top"/>
      <protection/>
    </xf>
    <xf numFmtId="188" fontId="14" fillId="0" borderId="0" xfId="26" applyNumberFormat="1" applyFont="1" applyFill="1" applyBorder="1" applyAlignment="1" applyProtection="1" quotePrefix="1">
      <alignment horizontal="right" vertical="top"/>
      <protection locked="0"/>
    </xf>
    <xf numFmtId="0" fontId="0" fillId="0" borderId="0" xfId="21" applyFont="1" applyFill="1" applyAlignment="1" applyProtection="1">
      <alignment horizontal="right" vertical="top"/>
      <protection/>
    </xf>
    <xf numFmtId="0" fontId="22" fillId="0" borderId="0" xfId="19" applyFont="1" applyFill="1" applyBorder="1" applyAlignment="1" applyProtection="1">
      <alignment horizontal="left" vertical="center" wrapText="1"/>
      <protection/>
    </xf>
    <xf numFmtId="0" fontId="22" fillId="0" borderId="13" xfId="19" applyFont="1" applyFill="1" applyBorder="1" applyAlignment="1" applyProtection="1">
      <alignment horizontal="left" vertical="center" wrapText="1"/>
      <protection/>
    </xf>
    <xf numFmtId="188" fontId="23" fillId="0" borderId="13" xfId="26" applyNumberFormat="1" applyFont="1" applyFill="1" applyBorder="1" applyAlignment="1" applyProtection="1" quotePrefix="1">
      <alignment horizontal="right" vertical="center"/>
      <protection/>
    </xf>
    <xf numFmtId="226" fontId="23" fillId="0" borderId="14" xfId="20" applyNumberFormat="1" applyFont="1" applyFill="1" applyBorder="1" applyAlignment="1" applyProtection="1">
      <alignment horizontal="right" vertical="center"/>
      <protection/>
    </xf>
    <xf numFmtId="188" fontId="23" fillId="0" borderId="15" xfId="26" applyNumberFormat="1" applyFont="1" applyFill="1" applyBorder="1" applyAlignment="1" applyProtection="1" quotePrefix="1">
      <alignment horizontal="right" vertical="center"/>
      <protection/>
    </xf>
    <xf numFmtId="0" fontId="0" fillId="0" borderId="0" xfId="21" applyFont="1" applyFill="1" applyAlignment="1" applyProtection="1">
      <alignment horizontal="right" vertical="center"/>
      <protection/>
    </xf>
    <xf numFmtId="0" fontId="24" fillId="0" borderId="13" xfId="19" applyFont="1" applyFill="1" applyBorder="1" applyAlignment="1" applyProtection="1">
      <alignment horizontal="left" vertical="top" wrapText="1"/>
      <protection/>
    </xf>
    <xf numFmtId="188" fontId="23" fillId="0" borderId="0" xfId="26" applyNumberFormat="1" applyFont="1" applyFill="1" applyBorder="1" applyAlignment="1" applyProtection="1" quotePrefix="1">
      <alignment horizontal="right" vertical="center"/>
      <protection/>
    </xf>
    <xf numFmtId="0" fontId="4" fillId="0" borderId="13" xfId="19" applyFont="1" applyFill="1" applyBorder="1" applyAlignment="1" applyProtection="1">
      <alignment vertical="center" wrapText="1"/>
      <protection/>
    </xf>
    <xf numFmtId="188" fontId="14" fillId="0" borderId="13" xfId="26" applyNumberFormat="1" applyFont="1" applyFill="1" applyBorder="1" applyAlignment="1" applyProtection="1" quotePrefix="1">
      <alignment horizontal="right" vertical="center"/>
      <protection/>
    </xf>
    <xf numFmtId="188" fontId="14" fillId="0" borderId="13" xfId="25" applyNumberFormat="1" applyFont="1" applyFill="1" applyBorder="1" applyAlignment="1" applyProtection="1" quotePrefix="1">
      <alignment horizontal="right" vertical="center"/>
      <protection/>
    </xf>
    <xf numFmtId="226" fontId="14" fillId="0" borderId="14" xfId="20" applyNumberFormat="1" applyFont="1" applyFill="1" applyBorder="1" applyAlignment="1" applyProtection="1">
      <alignment horizontal="right" vertical="center"/>
      <protection/>
    </xf>
    <xf numFmtId="188" fontId="14" fillId="0" borderId="0" xfId="26" applyNumberFormat="1" applyFont="1" applyFill="1" applyBorder="1" applyAlignment="1" applyProtection="1" quotePrefix="1">
      <alignment horizontal="right" vertical="center"/>
      <protection/>
    </xf>
    <xf numFmtId="0" fontId="27" fillId="0" borderId="16" xfId="21" applyFont="1" applyFill="1" applyBorder="1" applyAlignment="1" applyProtection="1">
      <alignment horizontal="center" vertical="center"/>
      <protection/>
    </xf>
    <xf numFmtId="0" fontId="27" fillId="0" borderId="17" xfId="21" applyFont="1" applyFill="1" applyBorder="1" applyAlignment="1" applyProtection="1">
      <alignment horizontal="center" vertical="center"/>
      <protection/>
    </xf>
    <xf numFmtId="188" fontId="23" fillId="0" borderId="18" xfId="21" applyNumberFormat="1" applyFont="1" applyFill="1" applyBorder="1" applyAlignment="1" applyProtection="1" quotePrefix="1">
      <alignment horizontal="right" vertical="center"/>
      <protection/>
    </xf>
    <xf numFmtId="188" fontId="23" fillId="0" borderId="17" xfId="21" applyNumberFormat="1" applyFont="1" applyFill="1" applyBorder="1" applyAlignment="1" applyProtection="1" quotePrefix="1">
      <alignment horizontal="right" vertical="center"/>
      <protection/>
    </xf>
    <xf numFmtId="226" fontId="23" fillId="0" borderId="18" xfId="20" applyNumberFormat="1" applyFont="1" applyFill="1" applyBorder="1" applyAlignment="1" applyProtection="1">
      <alignment horizontal="right" vertical="center"/>
      <protection/>
    </xf>
    <xf numFmtId="188" fontId="23" fillId="0" borderId="16" xfId="21" applyNumberFormat="1" applyFont="1" applyFill="1" applyBorder="1" applyAlignment="1" applyProtection="1" quotePrefix="1">
      <alignment horizontal="right" vertical="center"/>
      <protection/>
    </xf>
    <xf numFmtId="0" fontId="0" fillId="0" borderId="0" xfId="21" applyFont="1" applyFill="1" applyBorder="1" applyAlignment="1" applyProtection="1">
      <alignment horizontal="right" vertical="center"/>
      <protection/>
    </xf>
    <xf numFmtId="0" fontId="0" fillId="0" borderId="6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left" vertical="center" wrapText="1"/>
      <protection/>
    </xf>
    <xf numFmtId="0" fontId="25" fillId="0" borderId="2" xfId="21" applyFont="1" applyFill="1" applyBorder="1" applyAlignment="1" applyProtection="1">
      <alignment horizontal="left" vertical="center" wrapText="1"/>
      <protection/>
    </xf>
    <xf numFmtId="0" fontId="8" fillId="0" borderId="0" xfId="19" applyFill="1">
      <alignment/>
      <protection/>
    </xf>
    <xf numFmtId="0" fontId="8" fillId="0" borderId="0" xfId="19" applyFill="1" applyAlignment="1">
      <alignment vertical="center"/>
      <protection/>
    </xf>
  </cellXfs>
  <cellStyles count="20">
    <cellStyle name="Normal" xfId="0"/>
    <cellStyle name="eng" xfId="15"/>
    <cellStyle name="lu" xfId="16"/>
    <cellStyle name="Normal - Style1" xfId="17"/>
    <cellStyle name="Normal_Basic Assumptions" xfId="18"/>
    <cellStyle name="一般_r06" xfId="19"/>
    <cellStyle name="一般_現金流量綜計表(政事)" xfId="20"/>
    <cellStyle name="一般_資本支出" xfId="21"/>
    <cellStyle name="Comma" xfId="22"/>
    <cellStyle name="Comma [0]" xfId="23"/>
    <cellStyle name="千分位[0]_資本支出" xfId="24"/>
    <cellStyle name="千分位_r06" xfId="25"/>
    <cellStyle name="千分位_資本支出" xfId="26"/>
    <cellStyle name="Followed Hyperlink" xfId="27"/>
    <cellStyle name="Percent" xfId="28"/>
    <cellStyle name="Currency" xfId="29"/>
    <cellStyle name="Currency [0]" xfId="30"/>
    <cellStyle name="貨幣[0]_A-DET07" xfId="31"/>
    <cellStyle name="Hyperlink" xfId="32"/>
    <cellStyle name="隨後的超連結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0&#26412;&#24180;&#24230;&#31243;&#24335;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0&#26412;&#24180;&#24230;&#31243;&#24335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J37"/>
  <sheetViews>
    <sheetView tabSelected="1" view="pageBreakPreview" zoomScaleNormal="75" zoomScaleSheetLayoutView="100" workbookViewId="0" topLeftCell="A1">
      <selection activeCell="B1" sqref="B1"/>
    </sheetView>
  </sheetViews>
  <sheetFormatPr defaultColWidth="9.00390625" defaultRowHeight="15.75"/>
  <cols>
    <col min="1" max="1" width="1.37890625" style="65" customWidth="1"/>
    <col min="2" max="2" width="14.375" style="66" customWidth="1"/>
    <col min="3" max="3" width="11.25390625" style="65" customWidth="1"/>
    <col min="4" max="4" width="11.75390625" style="65" customWidth="1"/>
    <col min="5" max="5" width="11.50390625" style="65" customWidth="1"/>
    <col min="6" max="6" width="12.375" style="65" customWidth="1"/>
    <col min="7" max="8" width="12.50390625" style="65" customWidth="1"/>
    <col min="9" max="9" width="10.875" style="65" customWidth="1"/>
    <col min="10" max="16384" width="9.00390625" style="65" customWidth="1"/>
  </cols>
  <sheetData>
    <row r="1" spans="2:9" s="1" customFormat="1" ht="18" customHeight="1">
      <c r="B1" s="2"/>
      <c r="C1" s="3"/>
      <c r="D1" s="3"/>
      <c r="E1" s="4"/>
      <c r="F1" s="4"/>
      <c r="G1" s="5"/>
      <c r="H1" s="5"/>
      <c r="I1" s="6"/>
    </row>
    <row r="2" spans="1:9" s="8" customFormat="1" ht="31.5" customHeight="1">
      <c r="A2" s="7" t="s">
        <v>0</v>
      </c>
      <c r="B2" s="7"/>
      <c r="C2" s="7"/>
      <c r="D2" s="7"/>
      <c r="E2" s="7"/>
      <c r="F2" s="7"/>
      <c r="G2" s="7"/>
      <c r="H2" s="7"/>
      <c r="I2" s="7"/>
    </row>
    <row r="3" spans="2:9" s="9" customFormat="1" ht="13.5" customHeight="1">
      <c r="B3" s="10"/>
      <c r="C3" s="10"/>
      <c r="D3" s="10"/>
      <c r="E3" s="10"/>
      <c r="F3" s="10"/>
      <c r="G3" s="10"/>
      <c r="H3" s="10"/>
      <c r="I3" s="10"/>
    </row>
    <row r="4" spans="2:9" s="9" customFormat="1" ht="27" customHeight="1" thickBot="1">
      <c r="B4" s="11" t="s">
        <v>1</v>
      </c>
      <c r="C4" s="11"/>
      <c r="D4" s="11"/>
      <c r="E4" s="11"/>
      <c r="F4" s="11"/>
      <c r="G4" s="11"/>
      <c r="H4" s="12"/>
      <c r="I4" s="13" t="s">
        <v>2</v>
      </c>
    </row>
    <row r="5" spans="1:9" s="20" customFormat="1" ht="19.5" customHeight="1">
      <c r="A5" s="14" t="s">
        <v>3</v>
      </c>
      <c r="B5" s="15"/>
      <c r="C5" s="16" t="s">
        <v>4</v>
      </c>
      <c r="D5" s="16"/>
      <c r="E5" s="16"/>
      <c r="F5" s="17"/>
      <c r="G5" s="18" t="s">
        <v>5</v>
      </c>
      <c r="H5" s="18" t="s">
        <v>6</v>
      </c>
      <c r="I5" s="19" t="s">
        <v>7</v>
      </c>
    </row>
    <row r="6" spans="1:9" s="20" customFormat="1" ht="34.5" customHeight="1">
      <c r="A6" s="21"/>
      <c r="B6" s="22"/>
      <c r="C6" s="23" t="s">
        <v>8</v>
      </c>
      <c r="D6" s="24" t="s">
        <v>9</v>
      </c>
      <c r="E6" s="24" t="s">
        <v>10</v>
      </c>
      <c r="F6" s="25" t="s">
        <v>11</v>
      </c>
      <c r="G6" s="26"/>
      <c r="H6" s="26"/>
      <c r="I6" s="27"/>
    </row>
    <row r="7" spans="1:10" s="34" customFormat="1" ht="18.75" customHeight="1">
      <c r="A7" s="28" t="s">
        <v>12</v>
      </c>
      <c r="B7" s="29"/>
      <c r="C7" s="30">
        <f aca="true" t="shared" si="0" ref="C7:I7">SUM(C8)</f>
        <v>0</v>
      </c>
      <c r="D7" s="30">
        <f t="shared" si="0"/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1">
        <f t="shared" si="0"/>
        <v>0</v>
      </c>
      <c r="I7" s="32">
        <f t="shared" si="0"/>
        <v>0</v>
      </c>
      <c r="J7" s="33"/>
    </row>
    <row r="8" spans="2:10" s="35" customFormat="1" ht="27" customHeight="1">
      <c r="B8" s="36" t="s">
        <v>13</v>
      </c>
      <c r="C8" s="37"/>
      <c r="D8" s="37"/>
      <c r="E8" s="37"/>
      <c r="F8" s="38">
        <f>SUM(C8:E8)</f>
        <v>0</v>
      </c>
      <c r="G8" s="37"/>
      <c r="H8" s="39">
        <f>G8-F8</f>
        <v>0</v>
      </c>
      <c r="I8" s="40"/>
      <c r="J8" s="41"/>
    </row>
    <row r="9" spans="1:10" s="1" customFormat="1" ht="18.75" customHeight="1">
      <c r="A9" s="42" t="s">
        <v>14</v>
      </c>
      <c r="B9" s="43"/>
      <c r="C9" s="44">
        <f aca="true" t="shared" si="1" ref="C9:I9">SUM(C10:C32)</f>
        <v>502356058</v>
      </c>
      <c r="D9" s="44">
        <f t="shared" si="1"/>
        <v>819008000</v>
      </c>
      <c r="E9" s="44">
        <f t="shared" si="1"/>
        <v>16401000</v>
      </c>
      <c r="F9" s="44">
        <f t="shared" si="1"/>
        <v>1337765058</v>
      </c>
      <c r="G9" s="44">
        <f t="shared" si="1"/>
        <v>1090356201</v>
      </c>
      <c r="H9" s="45">
        <f t="shared" si="1"/>
        <v>-247408857</v>
      </c>
      <c r="I9" s="46">
        <f t="shared" si="1"/>
        <v>40020181</v>
      </c>
      <c r="J9" s="47"/>
    </row>
    <row r="10" spans="2:10" s="35" customFormat="1" ht="27" customHeight="1">
      <c r="B10" s="36" t="s">
        <v>15</v>
      </c>
      <c r="C10" s="37"/>
      <c r="D10" s="37"/>
      <c r="E10" s="37"/>
      <c r="F10" s="38">
        <f aca="true" t="shared" si="2" ref="F10:F32">SUM(C10:E10)</f>
        <v>0</v>
      </c>
      <c r="G10" s="37"/>
      <c r="H10" s="39">
        <f aca="true" t="shared" si="3" ref="H10:H32">G10-F10</f>
        <v>0</v>
      </c>
      <c r="I10" s="40"/>
      <c r="J10" s="41"/>
    </row>
    <row r="11" spans="1:10" s="1" customFormat="1" ht="18" customHeight="1">
      <c r="A11" s="35"/>
      <c r="B11" s="36" t="s">
        <v>16</v>
      </c>
      <c r="C11" s="37"/>
      <c r="D11" s="37"/>
      <c r="E11" s="37"/>
      <c r="F11" s="38">
        <f t="shared" si="2"/>
        <v>0</v>
      </c>
      <c r="G11" s="37"/>
      <c r="H11" s="39">
        <f t="shared" si="3"/>
        <v>0</v>
      </c>
      <c r="I11" s="40"/>
      <c r="J11" s="47"/>
    </row>
    <row r="12" spans="2:10" s="35" customFormat="1" ht="27" customHeight="1">
      <c r="B12" s="36" t="s">
        <v>17</v>
      </c>
      <c r="C12" s="37"/>
      <c r="D12" s="37"/>
      <c r="E12" s="37"/>
      <c r="F12" s="38">
        <f t="shared" si="2"/>
        <v>0</v>
      </c>
      <c r="G12" s="37"/>
      <c r="H12" s="39">
        <f t="shared" si="3"/>
        <v>0</v>
      </c>
      <c r="I12" s="40"/>
      <c r="J12" s="41"/>
    </row>
    <row r="13" spans="1:10" s="1" customFormat="1" ht="18" customHeight="1">
      <c r="A13" s="35"/>
      <c r="B13" s="36" t="s">
        <v>18</v>
      </c>
      <c r="C13" s="37">
        <v>21964000</v>
      </c>
      <c r="D13" s="37">
        <v>68943000</v>
      </c>
      <c r="E13" s="37">
        <v>16401000</v>
      </c>
      <c r="F13" s="38">
        <f t="shared" si="2"/>
        <v>107308000</v>
      </c>
      <c r="G13" s="37">
        <v>98348383</v>
      </c>
      <c r="H13" s="39">
        <f t="shared" si="3"/>
        <v>-8959617</v>
      </c>
      <c r="I13" s="40">
        <v>3240000</v>
      </c>
      <c r="J13" s="47"/>
    </row>
    <row r="14" spans="2:10" s="35" customFormat="1" ht="27" customHeight="1">
      <c r="B14" s="36" t="s">
        <v>19</v>
      </c>
      <c r="C14" s="37"/>
      <c r="D14" s="37"/>
      <c r="E14" s="37"/>
      <c r="F14" s="38">
        <f t="shared" si="2"/>
        <v>0</v>
      </c>
      <c r="G14" s="37"/>
      <c r="H14" s="39">
        <f t="shared" si="3"/>
        <v>0</v>
      </c>
      <c r="I14" s="40"/>
      <c r="J14" s="41"/>
    </row>
    <row r="15" spans="1:10" s="1" customFormat="1" ht="18" customHeight="1">
      <c r="A15" s="35"/>
      <c r="B15" s="36" t="s">
        <v>20</v>
      </c>
      <c r="C15" s="37"/>
      <c r="D15" s="37">
        <v>747000</v>
      </c>
      <c r="E15" s="37"/>
      <c r="F15" s="38">
        <f t="shared" si="2"/>
        <v>747000</v>
      </c>
      <c r="G15" s="37">
        <v>683756</v>
      </c>
      <c r="H15" s="39">
        <f t="shared" si="3"/>
        <v>-63244</v>
      </c>
      <c r="I15" s="40"/>
      <c r="J15" s="47"/>
    </row>
    <row r="16" spans="2:10" s="35" customFormat="1" ht="77.25" customHeight="1">
      <c r="B16" s="48" t="s">
        <v>21</v>
      </c>
      <c r="C16" s="37"/>
      <c r="D16" s="37"/>
      <c r="E16" s="37"/>
      <c r="F16" s="38">
        <f t="shared" si="2"/>
        <v>0</v>
      </c>
      <c r="G16" s="37"/>
      <c r="H16" s="39">
        <f t="shared" si="3"/>
        <v>0</v>
      </c>
      <c r="I16" s="40"/>
      <c r="J16" s="41"/>
    </row>
    <row r="17" spans="1:10" s="1" customFormat="1" ht="18" customHeight="1">
      <c r="A17" s="35"/>
      <c r="B17" s="36" t="s">
        <v>22</v>
      </c>
      <c r="C17" s="37">
        <v>4242655</v>
      </c>
      <c r="D17" s="37">
        <v>417000</v>
      </c>
      <c r="E17" s="37"/>
      <c r="F17" s="38">
        <f t="shared" si="2"/>
        <v>4659655</v>
      </c>
      <c r="G17" s="37">
        <v>3977890</v>
      </c>
      <c r="H17" s="39">
        <f t="shared" si="3"/>
        <v>-681765</v>
      </c>
      <c r="I17" s="40"/>
      <c r="J17" s="47"/>
    </row>
    <row r="18" spans="2:10" s="35" customFormat="1" ht="27" customHeight="1">
      <c r="B18" s="36" t="s">
        <v>23</v>
      </c>
      <c r="C18" s="37">
        <v>7146721</v>
      </c>
      <c r="D18" s="37">
        <v>6150000</v>
      </c>
      <c r="E18" s="37"/>
      <c r="F18" s="38">
        <f t="shared" si="2"/>
        <v>13296721</v>
      </c>
      <c r="G18" s="37">
        <v>12784541</v>
      </c>
      <c r="H18" s="39">
        <f t="shared" si="3"/>
        <v>-512180</v>
      </c>
      <c r="I18" s="40"/>
      <c r="J18" s="41"/>
    </row>
    <row r="19" spans="2:10" s="35" customFormat="1" ht="27" customHeight="1">
      <c r="B19" s="36" t="s">
        <v>24</v>
      </c>
      <c r="C19" s="37">
        <v>395036972</v>
      </c>
      <c r="D19" s="37">
        <v>308662000</v>
      </c>
      <c r="E19" s="37"/>
      <c r="F19" s="38">
        <f t="shared" si="2"/>
        <v>703698972</v>
      </c>
      <c r="G19" s="37">
        <v>560507503</v>
      </c>
      <c r="H19" s="39">
        <f t="shared" si="3"/>
        <v>-143191469</v>
      </c>
      <c r="I19" s="40"/>
      <c r="J19" s="41"/>
    </row>
    <row r="20" spans="2:10" s="35" customFormat="1" ht="27" customHeight="1">
      <c r="B20" s="36" t="s">
        <v>25</v>
      </c>
      <c r="C20" s="37"/>
      <c r="D20" s="37"/>
      <c r="E20" s="37"/>
      <c r="F20" s="38">
        <f t="shared" si="2"/>
        <v>0</v>
      </c>
      <c r="G20" s="37"/>
      <c r="H20" s="39">
        <f t="shared" si="3"/>
        <v>0</v>
      </c>
      <c r="I20" s="40"/>
      <c r="J20" s="41"/>
    </row>
    <row r="21" spans="1:10" s="1" customFormat="1" ht="18" customHeight="1">
      <c r="A21" s="35"/>
      <c r="B21" s="36" t="s">
        <v>26</v>
      </c>
      <c r="C21" s="37"/>
      <c r="D21" s="37">
        <v>2400000</v>
      </c>
      <c r="E21" s="37"/>
      <c r="F21" s="38">
        <f t="shared" si="2"/>
        <v>2400000</v>
      </c>
      <c r="G21" s="37">
        <v>516312</v>
      </c>
      <c r="H21" s="39">
        <f t="shared" si="3"/>
        <v>-1883688</v>
      </c>
      <c r="I21" s="40">
        <v>1612871</v>
      </c>
      <c r="J21" s="47"/>
    </row>
    <row r="22" spans="2:10" s="35" customFormat="1" ht="27" customHeight="1">
      <c r="B22" s="36" t="s">
        <v>27</v>
      </c>
      <c r="C22" s="37">
        <v>10965133</v>
      </c>
      <c r="D22" s="37">
        <v>22815000</v>
      </c>
      <c r="E22" s="37"/>
      <c r="F22" s="38">
        <f t="shared" si="2"/>
        <v>33780133</v>
      </c>
      <c r="G22" s="37">
        <v>25783144</v>
      </c>
      <c r="H22" s="39">
        <f t="shared" si="3"/>
        <v>-7996989</v>
      </c>
      <c r="I22" s="40">
        <v>4808800</v>
      </c>
      <c r="J22" s="41"/>
    </row>
    <row r="23" spans="2:10" s="35" customFormat="1" ht="27" customHeight="1">
      <c r="B23" s="36" t="s">
        <v>28</v>
      </c>
      <c r="C23" s="37">
        <v>9900484</v>
      </c>
      <c r="D23" s="37">
        <v>12971000</v>
      </c>
      <c r="E23" s="37"/>
      <c r="F23" s="38">
        <f t="shared" si="2"/>
        <v>22871484</v>
      </c>
      <c r="G23" s="37">
        <v>16815047</v>
      </c>
      <c r="H23" s="39">
        <f t="shared" si="3"/>
        <v>-6056437</v>
      </c>
      <c r="I23" s="40">
        <v>4077470</v>
      </c>
      <c r="J23" s="41"/>
    </row>
    <row r="24" spans="1:10" s="1" customFormat="1" ht="18" customHeight="1">
      <c r="A24" s="35"/>
      <c r="B24" s="36" t="s">
        <v>29</v>
      </c>
      <c r="C24" s="37">
        <v>4694993</v>
      </c>
      <c r="D24" s="37">
        <v>282862000</v>
      </c>
      <c r="E24" s="37"/>
      <c r="F24" s="38">
        <f t="shared" si="2"/>
        <v>287556993</v>
      </c>
      <c r="G24" s="37">
        <v>264714435</v>
      </c>
      <c r="H24" s="39">
        <f t="shared" si="3"/>
        <v>-22842558</v>
      </c>
      <c r="I24" s="40">
        <v>12298538</v>
      </c>
      <c r="J24" s="47"/>
    </row>
    <row r="25" spans="1:10" s="1" customFormat="1" ht="18" customHeight="1">
      <c r="A25" s="35"/>
      <c r="B25" s="36" t="s">
        <v>30</v>
      </c>
      <c r="C25" s="37"/>
      <c r="D25" s="37">
        <v>12870000</v>
      </c>
      <c r="E25" s="37"/>
      <c r="F25" s="38">
        <f t="shared" si="2"/>
        <v>12870000</v>
      </c>
      <c r="G25" s="37">
        <v>1032872</v>
      </c>
      <c r="H25" s="39">
        <f t="shared" si="3"/>
        <v>-11837128</v>
      </c>
      <c r="I25" s="40"/>
      <c r="J25" s="47"/>
    </row>
    <row r="26" spans="1:10" s="1" customFormat="1" ht="18" customHeight="1">
      <c r="A26" s="35"/>
      <c r="B26" s="36" t="s">
        <v>31</v>
      </c>
      <c r="C26" s="37">
        <v>34416104</v>
      </c>
      <c r="D26" s="37">
        <v>4017000</v>
      </c>
      <c r="E26" s="37"/>
      <c r="F26" s="38">
        <f t="shared" si="2"/>
        <v>38433104</v>
      </c>
      <c r="G26" s="37">
        <v>17570625</v>
      </c>
      <c r="H26" s="39">
        <f t="shared" si="3"/>
        <v>-20862479</v>
      </c>
      <c r="I26" s="40">
        <v>10362502</v>
      </c>
      <c r="J26" s="47"/>
    </row>
    <row r="27" spans="1:10" s="1" customFormat="1" ht="18" customHeight="1">
      <c r="A27" s="35"/>
      <c r="B27" s="36" t="s">
        <v>32</v>
      </c>
      <c r="C27" s="37"/>
      <c r="D27" s="37"/>
      <c r="E27" s="37"/>
      <c r="F27" s="38">
        <f t="shared" si="2"/>
        <v>0</v>
      </c>
      <c r="G27" s="37"/>
      <c r="H27" s="39">
        <f t="shared" si="3"/>
        <v>0</v>
      </c>
      <c r="I27" s="40"/>
      <c r="J27" s="47"/>
    </row>
    <row r="28" spans="2:10" s="35" customFormat="1" ht="27" customHeight="1">
      <c r="B28" s="36" t="s">
        <v>33</v>
      </c>
      <c r="C28" s="37"/>
      <c r="D28" s="37">
        <v>28208000</v>
      </c>
      <c r="E28" s="37"/>
      <c r="F28" s="38">
        <f t="shared" si="2"/>
        <v>28208000</v>
      </c>
      <c r="G28" s="37">
        <v>27485217</v>
      </c>
      <c r="H28" s="39">
        <f t="shared" si="3"/>
        <v>-722783</v>
      </c>
      <c r="I28" s="40"/>
      <c r="J28" s="41"/>
    </row>
    <row r="29" spans="2:10" s="35" customFormat="1" ht="27" customHeight="1">
      <c r="B29" s="36" t="s">
        <v>34</v>
      </c>
      <c r="C29" s="37"/>
      <c r="D29" s="37"/>
      <c r="E29" s="37"/>
      <c r="F29" s="38">
        <f t="shared" si="2"/>
        <v>0</v>
      </c>
      <c r="G29" s="37"/>
      <c r="H29" s="39">
        <f t="shared" si="3"/>
        <v>0</v>
      </c>
      <c r="I29" s="40"/>
      <c r="J29" s="41"/>
    </row>
    <row r="30" spans="2:10" s="35" customFormat="1" ht="27" customHeight="1">
      <c r="B30" s="36" t="s">
        <v>35</v>
      </c>
      <c r="C30" s="37">
        <v>13988996</v>
      </c>
      <c r="D30" s="37">
        <v>66446000</v>
      </c>
      <c r="E30" s="37"/>
      <c r="F30" s="38">
        <f t="shared" si="2"/>
        <v>80434996</v>
      </c>
      <c r="G30" s="37">
        <v>59984848</v>
      </c>
      <c r="H30" s="39">
        <f t="shared" si="3"/>
        <v>-20450148</v>
      </c>
      <c r="I30" s="40">
        <v>3620000</v>
      </c>
      <c r="J30" s="41"/>
    </row>
    <row r="31" spans="2:10" s="35" customFormat="1" ht="27" customHeight="1">
      <c r="B31" s="36" t="s">
        <v>36</v>
      </c>
      <c r="C31" s="37"/>
      <c r="D31" s="37"/>
      <c r="E31" s="37"/>
      <c r="F31" s="38">
        <f t="shared" si="2"/>
        <v>0</v>
      </c>
      <c r="G31" s="37"/>
      <c r="H31" s="39">
        <f t="shared" si="3"/>
        <v>0</v>
      </c>
      <c r="I31" s="40"/>
      <c r="J31" s="41"/>
    </row>
    <row r="32" spans="1:10" s="1" customFormat="1" ht="18" customHeight="1">
      <c r="A32" s="35"/>
      <c r="B32" s="36" t="s">
        <v>37</v>
      </c>
      <c r="C32" s="37"/>
      <c r="D32" s="37">
        <v>1500000</v>
      </c>
      <c r="E32" s="37"/>
      <c r="F32" s="38">
        <f t="shared" si="2"/>
        <v>1500000</v>
      </c>
      <c r="G32" s="37">
        <v>151628</v>
      </c>
      <c r="H32" s="39">
        <f t="shared" si="3"/>
        <v>-1348372</v>
      </c>
      <c r="I32" s="40"/>
      <c r="J32" s="47"/>
    </row>
    <row r="33" spans="1:10" s="1" customFormat="1" ht="18.75" customHeight="1">
      <c r="A33" s="42" t="s">
        <v>38</v>
      </c>
      <c r="B33" s="43"/>
      <c r="C33" s="44">
        <f aca="true" t="shared" si="4" ref="C33:I33">SUM(C34)</f>
        <v>0</v>
      </c>
      <c r="D33" s="44">
        <f t="shared" si="4"/>
        <v>150000</v>
      </c>
      <c r="E33" s="44">
        <f t="shared" si="4"/>
        <v>0</v>
      </c>
      <c r="F33" s="44">
        <f t="shared" si="4"/>
        <v>150000</v>
      </c>
      <c r="G33" s="44">
        <f t="shared" si="4"/>
        <v>125535</v>
      </c>
      <c r="H33" s="45">
        <f t="shared" si="4"/>
        <v>-24465</v>
      </c>
      <c r="I33" s="49">
        <f t="shared" si="4"/>
        <v>0</v>
      </c>
      <c r="J33" s="47"/>
    </row>
    <row r="34" spans="2:10" s="35" customFormat="1" ht="27" customHeight="1">
      <c r="B34" s="36" t="s">
        <v>39</v>
      </c>
      <c r="C34" s="37"/>
      <c r="D34" s="37">
        <v>150000</v>
      </c>
      <c r="E34" s="37"/>
      <c r="F34" s="38">
        <f>SUM(C34:E34)</f>
        <v>150000</v>
      </c>
      <c r="G34" s="37">
        <v>125535</v>
      </c>
      <c r="H34" s="39">
        <f>G34-F34</f>
        <v>-24465</v>
      </c>
      <c r="I34" s="40"/>
      <c r="J34" s="41"/>
    </row>
    <row r="35" spans="2:10" s="1" customFormat="1" ht="16.5" customHeight="1">
      <c r="B35" s="50"/>
      <c r="C35" s="51"/>
      <c r="D35" s="51"/>
      <c r="E35" s="51"/>
      <c r="F35" s="51"/>
      <c r="G35" s="52"/>
      <c r="H35" s="53"/>
      <c r="I35" s="54"/>
      <c r="J35" s="47"/>
    </row>
    <row r="36" spans="1:10" s="62" customFormat="1" ht="14.25" customHeight="1" thickBot="1">
      <c r="A36" s="55" t="s">
        <v>40</v>
      </c>
      <c r="B36" s="56"/>
      <c r="C36" s="57">
        <f aca="true" t="shared" si="5" ref="C36:I36">C33+C9+C7</f>
        <v>502356058</v>
      </c>
      <c r="D36" s="58">
        <f t="shared" si="5"/>
        <v>819158000</v>
      </c>
      <c r="E36" s="58">
        <f t="shared" si="5"/>
        <v>16401000</v>
      </c>
      <c r="F36" s="58">
        <f t="shared" si="5"/>
        <v>1337915058</v>
      </c>
      <c r="G36" s="58">
        <f t="shared" si="5"/>
        <v>1090481736</v>
      </c>
      <c r="H36" s="59">
        <f t="shared" si="5"/>
        <v>-247433322</v>
      </c>
      <c r="I36" s="60">
        <f t="shared" si="5"/>
        <v>40020181</v>
      </c>
      <c r="J36" s="61"/>
    </row>
    <row r="37" spans="2:9" s="35" customFormat="1" ht="45" customHeight="1">
      <c r="B37" s="63" t="s">
        <v>41</v>
      </c>
      <c r="C37" s="64"/>
      <c r="D37" s="64"/>
      <c r="E37" s="64"/>
      <c r="F37" s="64"/>
      <c r="G37" s="64"/>
      <c r="H37" s="64"/>
      <c r="I37" s="64"/>
    </row>
  </sheetData>
  <mergeCells count="12">
    <mergeCell ref="A9:B9"/>
    <mergeCell ref="A5:B6"/>
    <mergeCell ref="A33:B33"/>
    <mergeCell ref="A36:B36"/>
    <mergeCell ref="B37:I37"/>
    <mergeCell ref="A2:I2"/>
    <mergeCell ref="B3:I3"/>
    <mergeCell ref="B4:G4"/>
    <mergeCell ref="G5:G6"/>
    <mergeCell ref="H5:H6"/>
    <mergeCell ref="I5:I6"/>
    <mergeCell ref="A7:B7"/>
  </mergeCells>
  <dataValidations count="1">
    <dataValidation type="decimal" operator="greaterThanOrEqual" allowBlank="1" showInputMessage="1" showErrorMessage="1" sqref="H34 B6:J33">
      <formula1>0</formula1>
    </dataValidation>
  </dataValidations>
  <printOptions horizontalCentered="1"/>
  <pageMargins left="0.5905511811023623" right="0.5905511811023623" top="0.4724409448818898" bottom="0.5905511811023623" header="0.2755905511811024" footer="0.1968503937007874"/>
  <pageSetup horizontalDpi="600" verticalDpi="600" orientation="portrait" pageOrder="overThenDown" paperSize="9" scale="86" r:id="rId1"/>
  <rowBreaks count="2" manualBreakCount="2">
    <brk id="62" max="16" man="1"/>
    <brk id="9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Q204</cp:lastModifiedBy>
  <dcterms:created xsi:type="dcterms:W3CDTF">2011-04-06T02:01:30Z</dcterms:created>
  <dcterms:modified xsi:type="dcterms:W3CDTF">2011-04-06T02:02:10Z</dcterms:modified>
  <cp:category/>
  <cp:version/>
  <cp:contentType/>
  <cp:contentStatus/>
</cp:coreProperties>
</file>