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7410" activeTab="0"/>
  </bookViews>
  <sheets>
    <sheet name="參5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dw" hidden="1">{"'Sheet1'!$A$1:$I$102","'Sheet1'!$A$1:$I$104"}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'參5'!$A$1:$F$30</definedName>
    <definedName name="Print_Area_MI">#REF!</definedName>
    <definedName name="rate">#REF!</definedName>
    <definedName name="rate2">'[2]員額(2)'!#REF!</definedName>
    <definedName name="rate3">'[2]員額(2)'!#REF!</definedName>
    <definedName name="s" hidden="1">{"'Sheet1'!$A$1:$I$102","'Sheet1'!$A$1:$I$104"}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<sst xmlns="http://schemas.openxmlformats.org/spreadsheetml/2006/main" count="34" uniqueCount="32">
  <si>
    <t>參考表5</t>
  </si>
  <si>
    <t>中央政府總預算</t>
  </si>
  <si>
    <t>歲入歲出簡明對照表</t>
  </si>
  <si>
    <t>　　　　　中華民國98年度</t>
  </si>
  <si>
    <t>經常門預算數</t>
  </si>
  <si>
    <t>金　額</t>
  </si>
  <si>
    <t>百分比</t>
  </si>
  <si>
    <t xml:space="preserve"> 1.稅課收入</t>
  </si>
  <si>
    <t xml:space="preserve"> 2.罰款及賠償收入</t>
  </si>
  <si>
    <t xml:space="preserve"> 3.規費收入      　 </t>
  </si>
  <si>
    <t xml:space="preserve"> 4.財產收入</t>
  </si>
  <si>
    <t xml:space="preserve"> 5.營業盈餘及事業收入</t>
  </si>
  <si>
    <t xml:space="preserve"> 6.捐獻及贈與收入</t>
  </si>
  <si>
    <t xml:space="preserve"> 7.其他收入</t>
  </si>
  <si>
    <t>二、歲出部分合計</t>
  </si>
  <si>
    <t xml:space="preserve"> 1.一般政務支出</t>
  </si>
  <si>
    <t xml:space="preserve"> 2.國防支出</t>
  </si>
  <si>
    <t xml:space="preserve"> 3.教育科學文化支出</t>
  </si>
  <si>
    <t xml:space="preserve"> 4.經濟發展支出</t>
  </si>
  <si>
    <t xml:space="preserve"> 5.社會福利支出</t>
  </si>
  <si>
    <t xml:space="preserve"> 6.社區發展及環境保護支出</t>
  </si>
  <si>
    <t xml:space="preserve"> 7.退休撫卹支出</t>
  </si>
  <si>
    <t xml:space="preserve"> 8.債務支出</t>
  </si>
  <si>
    <t xml:space="preserve"> 9.一般補助及其他支出</t>
  </si>
  <si>
    <t>三、歲入歲出餘絀</t>
  </si>
  <si>
    <t>單位：新臺幣千元；％</t>
  </si>
  <si>
    <t>項              目</t>
  </si>
  <si>
    <t>合　　　　計</t>
  </si>
  <si>
    <t>資本門預算數</t>
  </si>
  <si>
    <t>金　　額</t>
  </si>
  <si>
    <t>百分比</t>
  </si>
  <si>
    <t>一、歲入部分合計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</si>
</sst>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_);[Red]\(#,##0\)"/>
    <numFmt numFmtId="184" formatCode="#,##0\ "/>
    <numFmt numFmtId="185" formatCode="#,##0.0_ "/>
    <numFmt numFmtId="186" formatCode="0.0_ "/>
    <numFmt numFmtId="187" formatCode="_-* #,##0_-;\-* #,##0_-;_-* &quot;-&quot;??_-;_-@_-"/>
    <numFmt numFmtId="188" formatCode="#,##0.0;[Red]#,##0.0"/>
    <numFmt numFmtId="189" formatCode="\+#,##0;\-#,##0"/>
    <numFmt numFmtId="190" formatCode="0.00\ "/>
    <numFmt numFmtId="191" formatCode="0.0\ "/>
    <numFmt numFmtId="192" formatCode="#,##0.00\ "/>
    <numFmt numFmtId="193" formatCode="#\ ##0\ \ \ \ \ "/>
    <numFmt numFmtId="194" formatCode="0.00_ \ \ \ \ "/>
    <numFmt numFmtId="195" formatCode="0.0_ \ \ \ \ \ "/>
    <numFmt numFmtId="196" formatCode="0.00_ \ \ \ \ \ \ \ \ "/>
    <numFmt numFmtId="197" formatCode="0.00_ \ \ \ \ \ "/>
    <numFmt numFmtId="198" formatCode="#,##0."/>
    <numFmt numFmtId="199" formatCode="General_)"/>
    <numFmt numFmtId="200" formatCode="0.00_)"/>
    <numFmt numFmtId="201" formatCode="0.0_);[Red]\(0.0\)"/>
    <numFmt numFmtId="202" formatCode="_-* #,##0.0_-;\-* #,##0.0_-;_-* &quot;-&quot;??_-;_-@_-"/>
    <numFmt numFmtId="203" formatCode="_-* #,##0.0_-;\-* #,##0.0_-;_-* &quot;-&quot;?_-;_-@_-"/>
    <numFmt numFmtId="204" formatCode="0.00_ "/>
    <numFmt numFmtId="205" formatCode="#,##0.00_ "/>
    <numFmt numFmtId="206" formatCode="#,##0\ \ "/>
    <numFmt numFmtId="207" formatCode="0.0\ \ "/>
    <numFmt numFmtId="208" formatCode="0.0"/>
    <numFmt numFmtId="209" formatCode="#,##0;\-#,##0;\-;"/>
    <numFmt numFmtId="210" formatCode="#,##0\ \ \ \ "/>
    <numFmt numFmtId="211" formatCode="#,##0;[Red]#,##0"/>
    <numFmt numFmtId="212" formatCode="_-* #,##0_-;\-* #,##0_-;_-* &quot;－&quot;_-;_-@_-"/>
    <numFmt numFmtId="213" formatCode="0.0%"/>
    <numFmt numFmtId="214" formatCode="0.000_ "/>
    <numFmt numFmtId="215" formatCode="0.00\ \ "/>
    <numFmt numFmtId="216" formatCode="_-* #,##0.0_-;\-* #,##0.0_-;_-* &quot;-&quot;_-;_-@_-"/>
  </numFmts>
  <fonts count="20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4"/>
      <name val="新細明體"/>
      <family val="1"/>
    </font>
    <font>
      <sz val="14"/>
      <color indexed="8"/>
      <name val="標楷體"/>
      <family val="4"/>
    </font>
    <font>
      <sz val="9"/>
      <name val="細明體"/>
      <family val="3"/>
    </font>
    <font>
      <b/>
      <sz val="16"/>
      <color indexed="8"/>
      <name val="標楷體"/>
      <family val="4"/>
    </font>
    <font>
      <b/>
      <sz val="18"/>
      <color indexed="8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sz val="11"/>
      <name val="新細明體"/>
      <family val="1"/>
    </font>
    <font>
      <sz val="11"/>
      <name val="Arial"/>
      <family val="2"/>
    </font>
    <font>
      <sz val="11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9" fontId="2" fillId="2" borderId="1" applyNumberFormat="0" applyFont="0" applyFill="0" applyBorder="0">
      <alignment horizontal="center" vertical="center"/>
      <protection/>
    </xf>
    <xf numFmtId="20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9" fillId="0" borderId="0" xfId="19" applyFont="1" applyFill="1" applyAlignment="1">
      <alignment horizontal="left" vertical="center"/>
      <protection/>
    </xf>
    <xf numFmtId="0" fontId="11" fillId="0" borderId="0" xfId="19" applyFont="1" applyFill="1" applyAlignment="1">
      <alignment horizontal="center" vertical="center"/>
      <protection/>
    </xf>
    <xf numFmtId="0" fontId="0" fillId="0" borderId="0" xfId="20" applyNumberFormat="1" applyFont="1" applyFill="1" applyAlignment="1">
      <alignment vertical="center"/>
      <protection/>
    </xf>
    <xf numFmtId="0" fontId="12" fillId="0" borderId="0" xfId="19" applyFont="1" applyFill="1" applyAlignment="1">
      <alignment horizontal="center" vertical="center"/>
      <protection/>
    </xf>
    <xf numFmtId="0" fontId="9" fillId="0" borderId="0" xfId="19" applyFont="1" applyFill="1" applyAlignment="1">
      <alignment vertical="center"/>
      <protection/>
    </xf>
    <xf numFmtId="0" fontId="13" fillId="0" borderId="0" xfId="20" applyNumberFormat="1" applyFont="1" applyFill="1" applyAlignment="1">
      <alignment horizontal="left" vertical="center"/>
      <protection/>
    </xf>
    <xf numFmtId="0" fontId="14" fillId="0" borderId="0" xfId="20" applyNumberFormat="1" applyFont="1" applyFill="1" applyAlignment="1">
      <alignment vertical="center"/>
      <protection/>
    </xf>
    <xf numFmtId="0" fontId="14" fillId="0" borderId="2" xfId="20" applyNumberFormat="1" applyFont="1" applyFill="1" applyBorder="1" applyAlignment="1">
      <alignment horizontal="center" vertical="center"/>
      <protection/>
    </xf>
    <xf numFmtId="0" fontId="14" fillId="0" borderId="2" xfId="20" applyNumberFormat="1" applyFont="1" applyFill="1" applyBorder="1" applyAlignment="1">
      <alignment vertical="center"/>
      <protection/>
    </xf>
    <xf numFmtId="0" fontId="15" fillId="0" borderId="0" xfId="20" applyNumberFormat="1" applyFont="1" applyFill="1" applyAlignment="1">
      <alignment horizontal="left" vertical="center"/>
      <protection/>
    </xf>
    <xf numFmtId="0" fontId="14" fillId="0" borderId="3" xfId="20" applyNumberFormat="1" applyFont="1" applyFill="1" applyBorder="1" applyAlignment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0" fontId="14" fillId="0" borderId="5" xfId="20" applyNumberFormat="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14" fillId="0" borderId="7" xfId="20" applyNumberFormat="1" applyFont="1" applyFill="1" applyBorder="1" applyAlignment="1">
      <alignment horizontal="center" vertical="center"/>
      <protection/>
    </xf>
    <xf numFmtId="0" fontId="14" fillId="0" borderId="8" xfId="20" applyNumberFormat="1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4" fillId="0" borderId="1" xfId="20" applyNumberFormat="1" applyFont="1" applyFill="1" applyBorder="1" applyAlignment="1">
      <alignment horizontal="center" vertical="center"/>
      <protection/>
    </xf>
    <xf numFmtId="0" fontId="14" fillId="0" borderId="7" xfId="2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7" fillId="0" borderId="3" xfId="20" applyNumberFormat="1" applyFont="1" applyFill="1" applyBorder="1" applyAlignment="1">
      <alignment horizontal="left" vertical="center"/>
      <protection/>
    </xf>
    <xf numFmtId="0" fontId="17" fillId="0" borderId="0" xfId="20" applyNumberFormat="1" applyFont="1" applyFill="1" applyBorder="1" applyAlignment="1">
      <alignment horizontal="center" vertical="center"/>
      <protection/>
    </xf>
    <xf numFmtId="187" fontId="18" fillId="0" borderId="12" xfId="20" applyNumberFormat="1" applyFont="1" applyFill="1" applyBorder="1" applyAlignment="1">
      <alignment vertical="center"/>
      <protection/>
    </xf>
    <xf numFmtId="43" fontId="18" fillId="0" borderId="7" xfId="20" applyNumberFormat="1" applyFont="1" applyFill="1" applyBorder="1" applyAlignment="1">
      <alignment vertical="center"/>
      <protection/>
    </xf>
    <xf numFmtId="187" fontId="18" fillId="0" borderId="7" xfId="20" applyNumberFormat="1" applyFont="1" applyFill="1" applyBorder="1" applyAlignment="1">
      <alignment vertical="center"/>
      <protection/>
    </xf>
    <xf numFmtId="187" fontId="18" fillId="0" borderId="8" xfId="20" applyNumberFormat="1" applyFont="1" applyFill="1" applyBorder="1" applyAlignment="1">
      <alignment vertical="center"/>
      <protection/>
    </xf>
    <xf numFmtId="183" fontId="0" fillId="0" borderId="0" xfId="20" applyNumberFormat="1" applyFont="1" applyFill="1" applyAlignment="1">
      <alignment vertical="center"/>
      <protection/>
    </xf>
    <xf numFmtId="0" fontId="17" fillId="0" borderId="0" xfId="0" applyFont="1" applyFill="1" applyAlignment="1">
      <alignment horizontal="left" vertical="center"/>
    </xf>
    <xf numFmtId="201" fontId="18" fillId="0" borderId="12" xfId="20" applyNumberFormat="1" applyFont="1" applyFill="1" applyBorder="1" applyAlignment="1">
      <alignment vertical="center"/>
      <protection/>
    </xf>
    <xf numFmtId="202" fontId="18" fillId="0" borderId="12" xfId="20" applyNumberFormat="1" applyFont="1" applyFill="1" applyBorder="1" applyAlignment="1">
      <alignment vertical="center"/>
      <protection/>
    </xf>
    <xf numFmtId="202" fontId="18" fillId="0" borderId="13" xfId="20" applyNumberFormat="1" applyFont="1" applyFill="1" applyBorder="1" applyAlignment="1">
      <alignment vertical="center"/>
      <protection/>
    </xf>
    <xf numFmtId="0" fontId="17" fillId="0" borderId="0" xfId="20" applyNumberFormat="1" applyFont="1" applyFill="1" applyBorder="1" applyAlignment="1">
      <alignment horizontal="left" vertical="center" wrapText="1" indent="1"/>
      <protection/>
    </xf>
    <xf numFmtId="203" fontId="18" fillId="0" borderId="13" xfId="20" applyNumberFormat="1" applyFont="1" applyFill="1" applyBorder="1" applyAlignment="1">
      <alignment vertical="center"/>
      <protection/>
    </xf>
    <xf numFmtId="187" fontId="18" fillId="0" borderId="13" xfId="20" applyNumberFormat="1" applyFont="1" applyFill="1" applyBorder="1" applyAlignment="1">
      <alignment vertical="center"/>
      <protection/>
    </xf>
    <xf numFmtId="0" fontId="17" fillId="0" borderId="0" xfId="20" applyNumberFormat="1" applyFont="1" applyFill="1" applyBorder="1" applyAlignment="1">
      <alignment horizontal="left" vertical="center" wrapText="1" indent="1"/>
      <protection/>
    </xf>
    <xf numFmtId="0" fontId="17" fillId="0" borderId="14" xfId="20" applyNumberFormat="1" applyFont="1" applyFill="1" applyBorder="1" applyAlignment="1">
      <alignment horizontal="left" vertical="center" wrapText="1" indent="1"/>
      <protection/>
    </xf>
    <xf numFmtId="0" fontId="17" fillId="0" borderId="0" xfId="20" applyNumberFormat="1" applyFont="1" applyFill="1" applyBorder="1" applyAlignment="1">
      <alignment horizontal="left" vertical="center"/>
      <protection/>
    </xf>
    <xf numFmtId="43" fontId="18" fillId="0" borderId="12" xfId="20" applyNumberFormat="1" applyFont="1" applyFill="1" applyBorder="1" applyAlignment="1">
      <alignment vertical="center"/>
      <protection/>
    </xf>
    <xf numFmtId="182" fontId="18" fillId="0" borderId="12" xfId="20" applyNumberFormat="1" applyFont="1" applyFill="1" applyBorder="1" applyAlignment="1">
      <alignment horizontal="right" vertical="center"/>
      <protection/>
    </xf>
    <xf numFmtId="182" fontId="18" fillId="0" borderId="13" xfId="20" applyNumberFormat="1" applyFont="1" applyFill="1" applyBorder="1" applyAlignment="1">
      <alignment horizontal="right" vertical="center"/>
      <protection/>
    </xf>
    <xf numFmtId="0" fontId="17" fillId="0" borderId="14" xfId="20" applyNumberFormat="1" applyFont="1" applyFill="1" applyBorder="1" applyAlignment="1">
      <alignment horizontal="left" vertical="center" wrapText="1" indent="1"/>
      <protection/>
    </xf>
    <xf numFmtId="0" fontId="19" fillId="0" borderId="0" xfId="20" applyNumberFormat="1" applyFont="1" applyFill="1" applyBorder="1" applyAlignment="1">
      <alignment horizontal="left" vertical="center" wrapText="1"/>
      <protection/>
    </xf>
    <xf numFmtId="0" fontId="19" fillId="0" borderId="14" xfId="20" applyNumberFormat="1" applyFont="1" applyFill="1" applyBorder="1" applyAlignment="1">
      <alignment horizontal="left" vertical="center" wrapText="1"/>
      <protection/>
    </xf>
    <xf numFmtId="203" fontId="18" fillId="0" borderId="12" xfId="20" applyNumberFormat="1" applyFont="1" applyFill="1" applyBorder="1" applyAlignment="1">
      <alignment horizontal="right" vertical="center"/>
      <protection/>
    </xf>
    <xf numFmtId="0" fontId="5" fillId="0" borderId="2" xfId="20" applyNumberFormat="1" applyFont="1" applyFill="1" applyBorder="1" applyAlignment="1">
      <alignment horizontal="left" vertical="center" wrapText="1"/>
      <protection/>
    </xf>
    <xf numFmtId="0" fontId="5" fillId="0" borderId="9" xfId="20" applyNumberFormat="1" applyFont="1" applyFill="1" applyBorder="1" applyAlignment="1">
      <alignment horizontal="left" vertical="center" wrapText="1"/>
      <protection/>
    </xf>
    <xf numFmtId="182" fontId="0" fillId="0" borderId="10" xfId="20" applyNumberFormat="1" applyFont="1" applyFill="1" applyBorder="1" applyAlignment="1">
      <alignment horizontal="right" vertical="center"/>
      <protection/>
    </xf>
    <xf numFmtId="0" fontId="0" fillId="0" borderId="11" xfId="20" applyNumberFormat="1" applyFont="1" applyFill="1" applyBorder="1" applyAlignment="1">
      <alignment vertical="center"/>
      <protection/>
    </xf>
    <xf numFmtId="0" fontId="0" fillId="0" borderId="0" xfId="20" applyNumberFormat="1" applyFont="1" applyFill="1" applyAlignment="1">
      <alignment horizontal="left" vertical="center"/>
      <protection/>
    </xf>
    <xf numFmtId="187" fontId="0" fillId="0" borderId="0" xfId="20" applyNumberFormat="1" applyFont="1" applyFill="1" applyAlignment="1">
      <alignment horizontal="left"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31.5" customHeight="1"/>
  <cols>
    <col min="1" max="1" width="20.75390625" style="3" customWidth="1"/>
    <col min="2" max="2" width="9.25390625" style="3" customWidth="1"/>
    <col min="3" max="3" width="19.125" style="3" customWidth="1"/>
    <col min="4" max="4" width="9.125" style="51" customWidth="1"/>
    <col min="5" max="5" width="19.625" style="51" customWidth="1"/>
    <col min="6" max="6" width="19.625" style="3" customWidth="1"/>
    <col min="7" max="16384" width="9.75390625" style="3" customWidth="1"/>
  </cols>
  <sheetData>
    <row r="1" spans="1:5" ht="25.5" customHeight="1">
      <c r="A1" s="1" t="s">
        <v>0</v>
      </c>
      <c r="B1" s="2" t="s">
        <v>1</v>
      </c>
      <c r="C1" s="2"/>
      <c r="D1" s="2"/>
      <c r="E1" s="2"/>
    </row>
    <row r="2" spans="1:6" ht="25.5" customHeight="1">
      <c r="A2" s="4" t="s">
        <v>2</v>
      </c>
      <c r="B2" s="4"/>
      <c r="C2" s="4"/>
      <c r="D2" s="4"/>
      <c r="E2" s="4"/>
      <c r="F2" s="4"/>
    </row>
    <row r="3" spans="1:5" ht="12" customHeight="1">
      <c r="A3" s="5"/>
      <c r="B3" s="6"/>
      <c r="C3" s="6"/>
      <c r="D3" s="6"/>
      <c r="E3" s="7"/>
    </row>
    <row r="4" spans="2:6" s="7" customFormat="1" ht="18" customHeight="1">
      <c r="B4" s="8"/>
      <c r="C4" s="9" t="s">
        <v>3</v>
      </c>
      <c r="D4" s="9"/>
      <c r="E4" s="9"/>
      <c r="F4" s="10" t="s">
        <v>25</v>
      </c>
    </row>
    <row r="5" spans="1:6" ht="21" customHeight="1">
      <c r="A5" s="11" t="s">
        <v>26</v>
      </c>
      <c r="B5" s="12"/>
      <c r="C5" s="13" t="s">
        <v>27</v>
      </c>
      <c r="D5" s="14"/>
      <c r="E5" s="15" t="s">
        <v>4</v>
      </c>
      <c r="F5" s="16" t="s">
        <v>28</v>
      </c>
    </row>
    <row r="6" spans="1:6" ht="21" customHeight="1">
      <c r="A6" s="17"/>
      <c r="B6" s="18"/>
      <c r="C6" s="19" t="s">
        <v>29</v>
      </c>
      <c r="D6" s="20" t="s">
        <v>30</v>
      </c>
      <c r="E6" s="21"/>
      <c r="F6" s="22"/>
    </row>
    <row r="7" spans="1:8" ht="24" customHeight="1">
      <c r="A7" s="23" t="s">
        <v>31</v>
      </c>
      <c r="B7" s="24" t="s">
        <v>5</v>
      </c>
      <c r="C7" s="25">
        <f>E7+F7</f>
        <v>1673231316</v>
      </c>
      <c r="D7" s="26"/>
      <c r="E7" s="27">
        <f>SUM(E9:E15)</f>
        <v>1631870630</v>
      </c>
      <c r="F7" s="28">
        <f>SUM(F9:F15)</f>
        <v>41360686</v>
      </c>
      <c r="G7" s="29"/>
      <c r="H7" s="29"/>
    </row>
    <row r="8" spans="1:8" ht="24" customHeight="1">
      <c r="A8" s="30"/>
      <c r="B8" s="24" t="s">
        <v>6</v>
      </c>
      <c r="C8" s="25"/>
      <c r="D8" s="31">
        <f>E8+F8</f>
        <v>100</v>
      </c>
      <c r="E8" s="32">
        <f>E7/$C$7*100</f>
        <v>97.52809515310315</v>
      </c>
      <c r="F8" s="33">
        <f>F7/$C$7*100</f>
        <v>2.471904846896853</v>
      </c>
      <c r="G8" s="29"/>
      <c r="H8" s="29"/>
    </row>
    <row r="9" spans="1:6" ht="34.5" customHeight="1">
      <c r="A9" s="34" t="s">
        <v>7</v>
      </c>
      <c r="B9" s="34"/>
      <c r="C9" s="25">
        <f aca="true" t="shared" si="0" ref="C9:C15">E9+F9</f>
        <v>1267135000</v>
      </c>
      <c r="D9" s="32">
        <f>C9/$C$7*100</f>
        <v>75.7298161875904</v>
      </c>
      <c r="E9" s="25">
        <v>1267135000</v>
      </c>
      <c r="F9" s="35">
        <v>0</v>
      </c>
    </row>
    <row r="10" spans="1:6" ht="34.5" customHeight="1">
      <c r="A10" s="34" t="s">
        <v>8</v>
      </c>
      <c r="B10" s="34"/>
      <c r="C10" s="25">
        <f t="shared" si="0"/>
        <v>22355765</v>
      </c>
      <c r="D10" s="32">
        <f>C10/$C$7*100+0.05</f>
        <v>1.3860833488010096</v>
      </c>
      <c r="E10" s="25">
        <v>22355765</v>
      </c>
      <c r="F10" s="35">
        <v>0</v>
      </c>
    </row>
    <row r="11" spans="1:6" ht="34.5" customHeight="1">
      <c r="A11" s="34" t="s">
        <v>9</v>
      </c>
      <c r="B11" s="34"/>
      <c r="C11" s="25">
        <f t="shared" si="0"/>
        <v>59259120</v>
      </c>
      <c r="D11" s="32">
        <f>C11/$C$7*100</f>
        <v>3.5415975922363145</v>
      </c>
      <c r="E11" s="25">
        <v>59259120</v>
      </c>
      <c r="F11" s="35">
        <v>0</v>
      </c>
    </row>
    <row r="12" spans="1:6" ht="34.5" customHeight="1">
      <c r="A12" s="34" t="s">
        <v>10</v>
      </c>
      <c r="B12" s="34"/>
      <c r="C12" s="25">
        <f t="shared" si="0"/>
        <v>51507583</v>
      </c>
      <c r="D12" s="32">
        <f>C12/$C$7*100</f>
        <v>3.078330085473968</v>
      </c>
      <c r="E12" s="25">
        <v>10146897</v>
      </c>
      <c r="F12" s="36">
        <v>41360686</v>
      </c>
    </row>
    <row r="13" spans="1:6" ht="34.5" customHeight="1">
      <c r="A13" s="37" t="s">
        <v>11</v>
      </c>
      <c r="B13" s="38"/>
      <c r="C13" s="25">
        <f t="shared" si="0"/>
        <v>251285983</v>
      </c>
      <c r="D13" s="32">
        <f>C13/$C$7*100</f>
        <v>15.018006213314262</v>
      </c>
      <c r="E13" s="25">
        <v>251285983</v>
      </c>
      <c r="F13" s="35">
        <v>0</v>
      </c>
    </row>
    <row r="14" spans="1:6" ht="34.5" customHeight="1">
      <c r="A14" s="34" t="s">
        <v>12</v>
      </c>
      <c r="B14" s="34"/>
      <c r="C14" s="25">
        <f t="shared" si="0"/>
        <v>20</v>
      </c>
      <c r="D14" s="32">
        <v>0</v>
      </c>
      <c r="E14" s="25">
        <v>20</v>
      </c>
      <c r="F14" s="35">
        <v>0</v>
      </c>
    </row>
    <row r="15" spans="1:6" ht="34.5" customHeight="1">
      <c r="A15" s="34" t="s">
        <v>13</v>
      </c>
      <c r="B15" s="34"/>
      <c r="C15" s="25">
        <f t="shared" si="0"/>
        <v>21687845</v>
      </c>
      <c r="D15" s="32">
        <f>C15/$C$7*100</f>
        <v>1.296165377292042</v>
      </c>
      <c r="E15" s="25">
        <v>21687845</v>
      </c>
      <c r="F15" s="35">
        <v>0</v>
      </c>
    </row>
    <row r="16" spans="1:6" ht="7.5" customHeight="1">
      <c r="A16" s="34"/>
      <c r="B16" s="34"/>
      <c r="C16" s="25"/>
      <c r="D16" s="32"/>
      <c r="E16" s="25"/>
      <c r="F16" s="35"/>
    </row>
    <row r="17" spans="1:6" ht="24" customHeight="1">
      <c r="A17" s="39" t="s">
        <v>14</v>
      </c>
      <c r="B17" s="24" t="s">
        <v>5</v>
      </c>
      <c r="C17" s="25">
        <f>E17+F17</f>
        <v>1809667004</v>
      </c>
      <c r="D17" s="40"/>
      <c r="E17" s="25">
        <f>SUM(E19:E27)</f>
        <v>1476880450</v>
      </c>
      <c r="F17" s="36">
        <f>SUM(F19:F27)</f>
        <v>332786554</v>
      </c>
    </row>
    <row r="18" spans="1:6" ht="24" customHeight="1">
      <c r="A18" s="39"/>
      <c r="B18" s="24" t="s">
        <v>6</v>
      </c>
      <c r="C18" s="25"/>
      <c r="D18" s="31">
        <f>E18+F18</f>
        <v>100</v>
      </c>
      <c r="E18" s="32">
        <f>E17/C17*100</f>
        <v>81.61061934243014</v>
      </c>
      <c r="F18" s="33">
        <f>F17/C17*100</f>
        <v>18.389380657569863</v>
      </c>
    </row>
    <row r="19" spans="1:6" ht="34.5" customHeight="1">
      <c r="A19" s="34" t="s">
        <v>15</v>
      </c>
      <c r="B19" s="34"/>
      <c r="C19" s="25">
        <f aca="true" t="shared" si="1" ref="C19:C27">E19+F19</f>
        <v>178269819</v>
      </c>
      <c r="D19" s="32">
        <v>9.9</v>
      </c>
      <c r="E19" s="25">
        <v>163786791</v>
      </c>
      <c r="F19" s="36">
        <v>14483028</v>
      </c>
    </row>
    <row r="20" spans="1:6" ht="34.5" customHeight="1">
      <c r="A20" s="34" t="s">
        <v>16</v>
      </c>
      <c r="B20" s="34"/>
      <c r="C20" s="25">
        <f t="shared" si="1"/>
        <v>308234009</v>
      </c>
      <c r="D20" s="32">
        <v>17</v>
      </c>
      <c r="E20" s="25">
        <v>282148757</v>
      </c>
      <c r="F20" s="36">
        <v>26085252</v>
      </c>
    </row>
    <row r="21" spans="1:6" ht="34.5" customHeight="1">
      <c r="A21" s="37" t="s">
        <v>17</v>
      </c>
      <c r="B21" s="38"/>
      <c r="C21" s="25">
        <f t="shared" si="1"/>
        <v>341723379</v>
      </c>
      <c r="D21" s="32">
        <v>18.9</v>
      </c>
      <c r="E21" s="25">
        <v>258133199</v>
      </c>
      <c r="F21" s="36">
        <v>83590180</v>
      </c>
    </row>
    <row r="22" spans="1:6" ht="34.5" customHeight="1">
      <c r="A22" s="34" t="s">
        <v>18</v>
      </c>
      <c r="B22" s="34"/>
      <c r="C22" s="25">
        <f t="shared" si="1"/>
        <v>261332033</v>
      </c>
      <c r="D22" s="32">
        <v>14.4</v>
      </c>
      <c r="E22" s="25">
        <v>76804797</v>
      </c>
      <c r="F22" s="36">
        <v>184527236</v>
      </c>
    </row>
    <row r="23" spans="1:6" ht="34.5" customHeight="1">
      <c r="A23" s="34" t="s">
        <v>19</v>
      </c>
      <c r="B23" s="34"/>
      <c r="C23" s="25">
        <f t="shared" si="1"/>
        <v>324786004</v>
      </c>
      <c r="D23" s="32">
        <v>17.9</v>
      </c>
      <c r="E23" s="25">
        <v>322353969</v>
      </c>
      <c r="F23" s="36">
        <v>2432035</v>
      </c>
    </row>
    <row r="24" spans="1:6" ht="34.5" customHeight="1">
      <c r="A24" s="37" t="s">
        <v>20</v>
      </c>
      <c r="B24" s="38"/>
      <c r="C24" s="25">
        <f t="shared" si="1"/>
        <v>22620407</v>
      </c>
      <c r="D24" s="32">
        <v>1.2</v>
      </c>
      <c r="E24" s="41">
        <v>5457484</v>
      </c>
      <c r="F24" s="42">
        <v>17162923</v>
      </c>
    </row>
    <row r="25" spans="1:6" ht="34.5" customHeight="1">
      <c r="A25" s="34" t="s">
        <v>21</v>
      </c>
      <c r="B25" s="34"/>
      <c r="C25" s="25">
        <f t="shared" si="1"/>
        <v>136840571</v>
      </c>
      <c r="D25" s="32">
        <v>7.6</v>
      </c>
      <c r="E25" s="41">
        <v>136834671</v>
      </c>
      <c r="F25" s="42">
        <v>5900</v>
      </c>
    </row>
    <row r="26" spans="1:6" ht="34.5" customHeight="1">
      <c r="A26" s="34" t="s">
        <v>22</v>
      </c>
      <c r="B26" s="34"/>
      <c r="C26" s="25">
        <f t="shared" si="1"/>
        <v>128472571</v>
      </c>
      <c r="D26" s="32">
        <v>7.1</v>
      </c>
      <c r="E26" s="41">
        <v>128472571</v>
      </c>
      <c r="F26" s="35">
        <v>0</v>
      </c>
    </row>
    <row r="27" spans="1:6" ht="34.5" customHeight="1">
      <c r="A27" s="37" t="s">
        <v>23</v>
      </c>
      <c r="B27" s="38"/>
      <c r="C27" s="25">
        <f t="shared" si="1"/>
        <v>107388211</v>
      </c>
      <c r="D27" s="32">
        <v>5.9</v>
      </c>
      <c r="E27" s="41">
        <v>102888211</v>
      </c>
      <c r="F27" s="42">
        <v>4500000</v>
      </c>
    </row>
    <row r="28" spans="1:6" ht="7.5" customHeight="1">
      <c r="A28" s="34"/>
      <c r="B28" s="43"/>
      <c r="C28" s="25"/>
      <c r="D28" s="32"/>
      <c r="E28" s="41"/>
      <c r="F28" s="42"/>
    </row>
    <row r="29" spans="1:6" ht="35.25" customHeight="1">
      <c r="A29" s="44" t="s">
        <v>24</v>
      </c>
      <c r="B29" s="45"/>
      <c r="C29" s="41">
        <f>E29+F29</f>
        <v>-136435688</v>
      </c>
      <c r="D29" s="46">
        <v>0</v>
      </c>
      <c r="E29" s="41">
        <f>E7-E17</f>
        <v>154990180</v>
      </c>
      <c r="F29" s="42">
        <f>F7-F17</f>
        <v>-291425868</v>
      </c>
    </row>
    <row r="30" spans="1:6" ht="6.75" customHeight="1">
      <c r="A30" s="47"/>
      <c r="B30" s="48"/>
      <c r="C30" s="48"/>
      <c r="D30" s="49"/>
      <c r="E30" s="49"/>
      <c r="F30" s="50"/>
    </row>
    <row r="32" ht="31.5" customHeight="1">
      <c r="C32" s="52"/>
    </row>
  </sheetData>
  <mergeCells count="12">
    <mergeCell ref="A24:B24"/>
    <mergeCell ref="A27:B27"/>
    <mergeCell ref="A7:A8"/>
    <mergeCell ref="A13:B13"/>
    <mergeCell ref="A17:A18"/>
    <mergeCell ref="A21:B21"/>
    <mergeCell ref="B1:E1"/>
    <mergeCell ref="A2:F2"/>
    <mergeCell ref="A5:B6"/>
    <mergeCell ref="C5:D5"/>
    <mergeCell ref="E5:E6"/>
    <mergeCell ref="F5:F6"/>
  </mergeCells>
  <printOptions horizontalCentered="1"/>
  <pageMargins left="0.3937007874015748" right="0.3937007874015748" top="0.5511811023622047" bottom="0.5511811023622047" header="0.28" footer="0.5118110236220472"/>
  <pageSetup blackAndWhite="1" horizontalDpi="600" verticalDpi="600" orientation="portrait" paperSize="9" scale="95" r:id="rId1"/>
  <headerFooter alignWithMargins="0">
    <oddHeader>&amp;L&amp;"CourierPS,標準"&amp;15 358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2010-04-26T12:03:01Z</cp:lastPrinted>
  <dcterms:created xsi:type="dcterms:W3CDTF">2010-04-26T12:02:41Z</dcterms:created>
  <dcterms:modified xsi:type="dcterms:W3CDTF">2010-04-26T12:03:26Z</dcterms:modified>
  <cp:category/>
  <cp:version/>
  <cp:contentType/>
  <cp:contentStatus/>
</cp:coreProperties>
</file>