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  <definedName name="_xlnm.Print_Area" localSheetId="1">'資產負債表'!$A$1:$N$43</definedName>
  </definedNames>
  <calcPr fullCalcOnLoad="1"/>
</workbook>
</file>

<file path=xl/sharedStrings.xml><?xml version="1.0" encoding="utf-8"?>
<sst xmlns="http://schemas.openxmlformats.org/spreadsheetml/2006/main" count="73" uniqueCount="45">
  <si>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</si>
  <si>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</si>
  <si>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</si>
  <si>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</si>
  <si>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</si>
  <si>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</si>
  <si>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</si>
  <si>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</si>
  <si>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</si>
  <si>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</si>
  <si>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</si>
  <si>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</si>
  <si>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</si>
  <si>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</si>
  <si>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</si>
  <si>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</si>
  <si>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</si>
  <si>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</si>
  <si>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</si>
  <si>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</si>
  <si>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</si>
  <si>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</si>
  <si>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</si>
  <si>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</si>
  <si>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</si>
  <si>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</si>
  <si>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</si>
  <si>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t>12月31日</t>
  </si>
  <si>
    <t>註：1.本年度信託代理與保證之或有資產與或有負債各為650,000元。</t>
  </si>
  <si>
    <t>單位：新臺幣元</t>
  </si>
  <si>
    <t>科　　　目</t>
  </si>
  <si>
    <t>本　　　　　　　　年　　　　　　　　度</t>
  </si>
  <si>
    <t>預算數</t>
  </si>
  <si>
    <t>原列決算數</t>
  </si>
  <si>
    <t>修正數</t>
  </si>
  <si>
    <t>決算核定數</t>
  </si>
  <si>
    <t xml:space="preserve"> </t>
  </si>
  <si>
    <t>清理收入</t>
  </si>
  <si>
    <t>清理費用</t>
  </si>
  <si>
    <t xml:space="preserve">       </t>
  </si>
  <si>
    <t>經濟部第二辦公室清理收支查核表</t>
  </si>
  <si>
    <r>
      <rPr>
        <sz val="12"/>
        <rFont val="細明體"/>
        <family val="3"/>
      </rPr>
      <t>註</t>
    </r>
    <r>
      <rPr>
        <sz val="12"/>
        <rFont val="新細明體"/>
        <family val="1"/>
      </rPr>
      <t>：</t>
    </r>
    <r>
      <rPr>
        <sz val="12"/>
        <rFont val="細明體"/>
        <family val="3"/>
      </rPr>
      <t>本表無列數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</si>
  <si>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</t>
    </r>
    <r>
      <rPr>
        <b/>
        <sz val="12"/>
        <rFont val="Times New Roman"/>
        <family val="1"/>
      </rPr>
      <t>)</t>
    </r>
  </si>
  <si>
    <r>
      <t>中華民國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8年</t>
    </r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</si>
  <si>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2.上年度信託代理與保證之或有資產與或有負債各為650,000元。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</si>
</sst>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9"/>
      <name val="細明體"/>
      <family val="3"/>
    </font>
    <font>
      <b/>
      <sz val="18"/>
      <name val="新細明體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21" fillId="0" borderId="13" xfId="0" applyNumberFormat="1" applyFont="1" applyBorder="1" applyAlignment="1">
      <alignment/>
    </xf>
    <xf numFmtId="186" fontId="23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13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13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189" fontId="21" fillId="0" borderId="0" xfId="0" applyNumberFormat="1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186" fontId="28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8" fillId="0" borderId="0" xfId="0" applyNumberFormat="1" applyFont="1" applyAlignment="1">
      <alignment horizontal="centerContinuous"/>
    </xf>
    <xf numFmtId="186" fontId="25" fillId="0" borderId="0" xfId="0" applyNumberFormat="1" applyFont="1" applyAlignment="1">
      <alignment horizontal="right"/>
    </xf>
    <xf numFmtId="186" fontId="5" fillId="0" borderId="11" xfId="0" applyNumberFormat="1" applyFont="1" applyBorder="1" applyAlignment="1">
      <alignment horizontal="distributed" vertical="center"/>
    </xf>
    <xf numFmtId="186" fontId="29" fillId="0" borderId="11" xfId="0" applyNumberFormat="1" applyFont="1" applyBorder="1" applyAlignment="1">
      <alignment horizontal="distributed" vertical="center"/>
    </xf>
    <xf numFmtId="186" fontId="29" fillId="0" borderId="14" xfId="0" applyNumberFormat="1" applyFont="1" applyBorder="1" applyAlignment="1">
      <alignment horizontal="distributed" vertical="center"/>
    </xf>
    <xf numFmtId="186" fontId="14" fillId="0" borderId="0" xfId="0" applyNumberFormat="1" applyFont="1" applyBorder="1" applyAlignment="1">
      <alignment/>
    </xf>
    <xf numFmtId="186" fontId="30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30" fillId="0" borderId="0" xfId="0" applyNumberFormat="1" applyFont="1" applyFill="1" applyAlignment="1">
      <alignment/>
    </xf>
    <xf numFmtId="186" fontId="14" fillId="0" borderId="0" xfId="0" applyNumberFormat="1" applyFont="1" applyFill="1" applyAlignment="1">
      <alignment/>
    </xf>
    <xf numFmtId="186" fontId="30" fillId="0" borderId="0" xfId="0" applyNumberFormat="1" applyFont="1" applyAlignment="1">
      <alignment horizontal="left"/>
    </xf>
    <xf numFmtId="186" fontId="29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86" fontId="31" fillId="0" borderId="13" xfId="0" applyNumberFormat="1" applyFont="1" applyBorder="1" applyAlignment="1">
      <alignment/>
    </xf>
    <xf numFmtId="186" fontId="30" fillId="0" borderId="13" xfId="0" applyNumberFormat="1" applyFont="1" applyBorder="1" applyAlignment="1">
      <alignment/>
    </xf>
    <xf numFmtId="186" fontId="29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6" fontId="26" fillId="0" borderId="0" xfId="0" applyNumberFormat="1" applyFont="1" applyAlignment="1">
      <alignment horizontal="center" vertical="center"/>
    </xf>
    <xf numFmtId="186" fontId="27" fillId="0" borderId="0" xfId="0" applyNumberFormat="1" applyFont="1" applyAlignment="1">
      <alignment horizontal="center" vertical="center"/>
    </xf>
    <xf numFmtId="186" fontId="29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86" fontId="12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2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right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horizontal="left"/>
    </xf>
    <xf numFmtId="186" fontId="10" fillId="0" borderId="13" xfId="0" applyNumberFormat="1" applyFont="1" applyBorder="1" applyAlignment="1">
      <alignment horizontal="left" vertical="center" wrapText="1" indent="2"/>
    </xf>
    <xf numFmtId="189" fontId="11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">
      <selection activeCell="F1" sqref="F1:M1"/>
    </sheetView>
  </sheetViews>
  <sheetFormatPr defaultColWidth="8.875" defaultRowHeight="16.5"/>
  <cols>
    <col min="1" max="1" width="21.125" style="32" customWidth="1"/>
    <col min="2" max="2" width="19.625" style="32" customWidth="1"/>
    <col min="3" max="3" width="18.125" style="32" customWidth="1"/>
    <col min="4" max="4" width="13.375" style="32" customWidth="1"/>
    <col min="5" max="5" width="16.875" style="32" customWidth="1"/>
    <col min="6" max="16384" width="8.875" style="32" customWidth="1"/>
  </cols>
  <sheetData>
    <row r="1" spans="1:5" s="40" customFormat="1" ht="30" customHeight="1">
      <c r="A1" s="59" t="s">
        <v>40</v>
      </c>
      <c r="B1" s="60"/>
      <c r="C1" s="60"/>
      <c r="D1" s="60"/>
      <c r="E1" s="60"/>
    </row>
    <row r="2" spans="1:5" s="40" customFormat="1" ht="24.75" customHeight="1">
      <c r="A2" s="61"/>
      <c r="B2" s="61"/>
      <c r="C2" s="62"/>
      <c r="D2" s="42"/>
      <c r="E2" s="43" t="s">
        <v>29</v>
      </c>
    </row>
    <row r="3" spans="1:5" ht="20.25" customHeight="1">
      <c r="A3" s="63" t="s">
        <v>30</v>
      </c>
      <c r="B3" s="65" t="s">
        <v>31</v>
      </c>
      <c r="C3" s="66"/>
      <c r="D3" s="66"/>
      <c r="E3" s="66"/>
    </row>
    <row r="4" spans="1:5" s="47" customFormat="1" ht="21" customHeight="1">
      <c r="A4" s="64"/>
      <c r="B4" s="44" t="s">
        <v>32</v>
      </c>
      <c r="C4" s="44" t="s">
        <v>33</v>
      </c>
      <c r="D4" s="45" t="s">
        <v>34</v>
      </c>
      <c r="E4" s="46" t="s">
        <v>35</v>
      </c>
    </row>
    <row r="5" s="48" customFormat="1" ht="15.75">
      <c r="C5" s="32" t="s">
        <v>36</v>
      </c>
    </row>
    <row r="6" spans="4:5" ht="15.75">
      <c r="D6" s="48"/>
      <c r="E6" s="48"/>
    </row>
    <row r="7" spans="1:5" ht="16.5">
      <c r="A7" s="49" t="s">
        <v>37</v>
      </c>
      <c r="B7" s="48"/>
      <c r="C7" s="50">
        <f>SUM(C9:C14)</f>
        <v>0</v>
      </c>
      <c r="D7" s="48"/>
      <c r="E7" s="48">
        <f>SUM(E9:E14)</f>
        <v>0</v>
      </c>
    </row>
    <row r="8" spans="1:5" ht="15.75">
      <c r="A8" s="32" t="s">
        <v>36</v>
      </c>
      <c r="C8" s="51" t="s">
        <v>36</v>
      </c>
      <c r="E8" s="32" t="s">
        <v>36</v>
      </c>
    </row>
    <row r="9" ht="15.75">
      <c r="C9" s="51"/>
    </row>
    <row r="10" ht="15.75">
      <c r="C10" s="51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5" ht="16.5">
      <c r="A16" s="49" t="s">
        <v>38</v>
      </c>
      <c r="B16" s="48"/>
      <c r="C16" s="50">
        <f>SUM(C18:C21)</f>
        <v>0</v>
      </c>
      <c r="D16" s="52"/>
      <c r="E16" s="48">
        <f>SUM(E18:E21)</f>
        <v>0</v>
      </c>
    </row>
    <row r="17" ht="15.75">
      <c r="C17" s="51"/>
    </row>
    <row r="18" spans="3:5" ht="15.75">
      <c r="C18" s="51"/>
      <c r="E18" s="32">
        <f>C18+D18</f>
        <v>0</v>
      </c>
    </row>
    <row r="19" spans="1:5" ht="16.5">
      <c r="A19" s="53"/>
      <c r="C19" s="51"/>
      <c r="E19" s="32">
        <f>C19+D19</f>
        <v>0</v>
      </c>
    </row>
    <row r="20" spans="3:5" ht="15.75">
      <c r="C20" s="51"/>
      <c r="E20" s="32">
        <f>C20+D20</f>
        <v>0</v>
      </c>
    </row>
    <row r="21" spans="3:5" ht="15.75">
      <c r="C21" s="51"/>
      <c r="E21" s="32">
        <f>C21+D21</f>
        <v>0</v>
      </c>
    </row>
    <row r="39" spans="1:5" ht="16.5">
      <c r="A39" s="54"/>
      <c r="B39" s="58"/>
      <c r="C39" s="48"/>
      <c r="E39" s="48"/>
    </row>
    <row r="40" spans="1:5" ht="16.5">
      <c r="A40" s="54"/>
      <c r="B40" s="48"/>
      <c r="C40" s="48"/>
      <c r="E40" s="48"/>
    </row>
    <row r="41" spans="1:5" ht="16.5">
      <c r="A41" s="54"/>
      <c r="B41" s="48"/>
      <c r="C41" s="48"/>
      <c r="E41" s="48"/>
    </row>
    <row r="42" spans="1:5" ht="15.75">
      <c r="A42" s="48"/>
      <c r="C42" s="48"/>
      <c r="E42" s="48"/>
    </row>
    <row r="43" spans="1:5" ht="16.5">
      <c r="A43" s="54"/>
      <c r="B43" s="48"/>
      <c r="C43" s="48"/>
      <c r="E43" s="48"/>
    </row>
    <row r="44" spans="1:5" s="48" customFormat="1" ht="18.75" customHeight="1">
      <c r="A44" s="55" t="s">
        <v>42</v>
      </c>
      <c r="B44" s="56">
        <f>B7-B16</f>
        <v>0</v>
      </c>
      <c r="C44" s="56">
        <f>C7-C16</f>
        <v>0</v>
      </c>
      <c r="D44" s="56">
        <f>D7-D16</f>
        <v>0</v>
      </c>
      <c r="E44" s="56">
        <f>E7-E16</f>
        <v>0</v>
      </c>
    </row>
    <row r="45" ht="16.5">
      <c r="A45" s="32" t="s">
        <v>41</v>
      </c>
    </row>
    <row r="46" spans="1:3" ht="17.25" customHeight="1">
      <c r="A46" s="57"/>
      <c r="B46" s="57"/>
      <c r="C46" s="41"/>
    </row>
    <row r="56" ht="15.75">
      <c r="A56" s="32" t="s">
        <v>39</v>
      </c>
    </row>
  </sheetData>
  <sheetProtection/>
  <mergeCells count="4"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zoomScalePageLayoutView="0" workbookViewId="0" topLeftCell="A1">
      <selection activeCell="E47" sqref="E47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67" t="s">
        <v>43</v>
      </c>
      <c r="F2" s="67"/>
      <c r="G2" s="67"/>
      <c r="H2" s="76" t="s">
        <v>27</v>
      </c>
      <c r="I2" s="76"/>
      <c r="J2" s="76"/>
      <c r="M2" s="77" t="s">
        <v>18</v>
      </c>
      <c r="N2" s="77"/>
    </row>
    <row r="3" spans="1:14" s="8" customFormat="1" ht="24.75" customHeight="1">
      <c r="A3" s="68" t="s">
        <v>12</v>
      </c>
      <c r="B3" s="69"/>
      <c r="C3" s="70" t="s">
        <v>2</v>
      </c>
      <c r="D3" s="72" t="s">
        <v>17</v>
      </c>
      <c r="E3" s="74" t="s">
        <v>13</v>
      </c>
      <c r="F3" s="75" t="s">
        <v>14</v>
      </c>
      <c r="G3" s="68"/>
      <c r="H3" s="68" t="s">
        <v>12</v>
      </c>
      <c r="I3" s="69"/>
      <c r="J3" s="70" t="s">
        <v>2</v>
      </c>
      <c r="K3" s="72" t="s">
        <v>17</v>
      </c>
      <c r="L3" s="74" t="s">
        <v>13</v>
      </c>
      <c r="M3" s="75" t="s">
        <v>14</v>
      </c>
      <c r="N3" s="68"/>
    </row>
    <row r="4" spans="1:14" s="8" customFormat="1" ht="22.5" customHeight="1">
      <c r="A4" s="9" t="s">
        <v>15</v>
      </c>
      <c r="B4" s="10" t="s">
        <v>1</v>
      </c>
      <c r="C4" s="71"/>
      <c r="D4" s="73"/>
      <c r="E4" s="73"/>
      <c r="F4" s="11" t="s">
        <v>0</v>
      </c>
      <c r="G4" s="12" t="s">
        <v>1</v>
      </c>
      <c r="H4" s="9" t="s">
        <v>15</v>
      </c>
      <c r="I4" s="10" t="s">
        <v>1</v>
      </c>
      <c r="J4" s="71"/>
      <c r="K4" s="73"/>
      <c r="L4" s="73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1593780.65</v>
      </c>
      <c r="B6" s="34">
        <f>+A6/+A$41*100</f>
        <v>100</v>
      </c>
      <c r="C6" s="36" t="s">
        <v>4</v>
      </c>
      <c r="D6" s="14">
        <f>D8+D13</f>
        <v>736384</v>
      </c>
      <c r="E6" s="14"/>
      <c r="F6" s="14">
        <f>D6-E6</f>
        <v>736384</v>
      </c>
      <c r="G6" s="34">
        <f>+F6/+F$41*100</f>
        <v>100</v>
      </c>
      <c r="H6" s="14">
        <f>H8</f>
        <v>0</v>
      </c>
      <c r="I6" s="14">
        <f>+H6/+H$41*100</f>
        <v>0</v>
      </c>
      <c r="J6" s="24" t="s">
        <v>26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0</v>
      </c>
      <c r="B8" s="14">
        <f>+A8/+A$41*100</f>
        <v>0</v>
      </c>
      <c r="C8" s="19" t="s">
        <v>5</v>
      </c>
      <c r="D8" s="18">
        <f>SUM(D10)</f>
        <v>0</v>
      </c>
      <c r="E8" s="18"/>
      <c r="F8" s="14">
        <f>D8-E8</f>
        <v>0</v>
      </c>
      <c r="G8" s="14">
        <f>+F8/+F$41*100</f>
        <v>0</v>
      </c>
      <c r="H8" s="18">
        <f>SUM(H10:H11)</f>
        <v>0</v>
      </c>
      <c r="I8" s="14">
        <f>+H8/+H$41*100</f>
        <v>0</v>
      </c>
      <c r="J8" s="19" t="s">
        <v>19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/>
      <c r="B10" s="16">
        <f>+A10/+A$41*100</f>
        <v>0</v>
      </c>
      <c r="C10" s="21" t="s">
        <v>6</v>
      </c>
      <c r="D10" s="16"/>
      <c r="E10" s="16"/>
      <c r="F10" s="16">
        <f>D10-E10</f>
        <v>0</v>
      </c>
      <c r="G10" s="16">
        <f>+F10/+F$41*100</f>
        <v>0</v>
      </c>
      <c r="H10" s="16">
        <v>0</v>
      </c>
      <c r="I10" s="16">
        <f>+H10/+H$41*100</f>
        <v>0</v>
      </c>
      <c r="J10" s="21" t="s">
        <v>20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1593780.65</v>
      </c>
      <c r="B13" s="34">
        <f>+A13/+A$41*100</f>
        <v>100</v>
      </c>
      <c r="C13" s="19" t="s">
        <v>8</v>
      </c>
      <c r="D13" s="18">
        <f>SUM(D15)</f>
        <v>736384</v>
      </c>
      <c r="E13" s="18"/>
      <c r="F13" s="14">
        <f>D13-E13</f>
        <v>736384</v>
      </c>
      <c r="G13" s="34">
        <f>+F13/+F$41*100</f>
        <v>100</v>
      </c>
      <c r="H13" s="14">
        <f>+H15</f>
        <v>1593780.65</v>
      </c>
      <c r="I13" s="38">
        <f>+H13/+H$41*100</f>
        <v>100</v>
      </c>
      <c r="J13" s="24" t="s">
        <v>21</v>
      </c>
      <c r="K13" s="14">
        <f>+K15</f>
        <v>736384</v>
      </c>
      <c r="L13" s="18"/>
      <c r="M13" s="14">
        <f>K13-L13</f>
        <v>736384</v>
      </c>
      <c r="N13" s="38">
        <f>+M13/+M$41*100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38"/>
      <c r="J14" s="17"/>
      <c r="K14" s="16"/>
      <c r="L14" s="16"/>
      <c r="M14" s="16"/>
      <c r="N14" s="38"/>
    </row>
    <row r="15" spans="1:14" s="20" customFormat="1" ht="24" customHeight="1">
      <c r="A15" s="16">
        <v>1593780.65</v>
      </c>
      <c r="B15" s="78">
        <f>+A15/+A$41*100</f>
        <v>100</v>
      </c>
      <c r="C15" s="21" t="s">
        <v>16</v>
      </c>
      <c r="D15" s="16">
        <v>736384</v>
      </c>
      <c r="E15" s="16"/>
      <c r="F15" s="16">
        <f>D15-E15</f>
        <v>736384</v>
      </c>
      <c r="G15" s="78">
        <f>+F15/+F$41*100</f>
        <v>100</v>
      </c>
      <c r="H15" s="18">
        <f>SUM(H17:H17)</f>
        <v>1593780.65</v>
      </c>
      <c r="I15" s="38">
        <f>+H15/+H$41*100</f>
        <v>100</v>
      </c>
      <c r="J15" s="25" t="s">
        <v>22</v>
      </c>
      <c r="K15" s="18">
        <f>SUM(K17)</f>
        <v>736384</v>
      </c>
      <c r="L15" s="14"/>
      <c r="M15" s="14">
        <f>K15-L15</f>
        <v>736384</v>
      </c>
      <c r="N15" s="38">
        <f>+M15/+M$41*100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23</v>
      </c>
      <c r="I16" s="38" t="s">
        <v>7</v>
      </c>
      <c r="J16" s="22" t="s">
        <v>7</v>
      </c>
      <c r="K16" s="16" t="s">
        <v>23</v>
      </c>
      <c r="L16" s="16"/>
      <c r="M16" s="16" t="s">
        <v>23</v>
      </c>
      <c r="N16" s="38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1593780.65</v>
      </c>
      <c r="I17" s="39">
        <f>+H17/+H$41*100</f>
        <v>100</v>
      </c>
      <c r="J17" s="17" t="s">
        <v>24</v>
      </c>
      <c r="K17" s="16">
        <v>736384</v>
      </c>
      <c r="L17" s="16"/>
      <c r="M17" s="16">
        <f>K17-L17</f>
        <v>736384</v>
      </c>
      <c r="N17" s="39">
        <f>+M17/+M$41*100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22"/>
      <c r="K33" s="16"/>
      <c r="L33" s="16"/>
      <c r="M33" s="16"/>
      <c r="N33" s="16"/>
    </row>
    <row r="34" spans="1:14" s="8" customFormat="1" ht="15.75">
      <c r="A34" s="16"/>
      <c r="B34" s="16"/>
      <c r="C34" s="21"/>
      <c r="D34" s="16"/>
      <c r="E34" s="16"/>
      <c r="F34" s="16"/>
      <c r="G34" s="16"/>
      <c r="H34" s="16"/>
      <c r="I34" s="16"/>
      <c r="J34" s="22"/>
      <c r="K34" s="16"/>
      <c r="L34" s="16"/>
      <c r="M34" s="16"/>
      <c r="N34" s="16"/>
    </row>
    <row r="35" spans="1:14" s="8" customFormat="1" ht="15.75">
      <c r="A35" s="16"/>
      <c r="B35" s="16"/>
      <c r="C35" s="21"/>
      <c r="D35" s="16"/>
      <c r="E35" s="16"/>
      <c r="F35" s="16"/>
      <c r="G35" s="16"/>
      <c r="H35" s="16"/>
      <c r="I35" s="16"/>
      <c r="J35" s="22"/>
      <c r="K35" s="16"/>
      <c r="L35" s="16"/>
      <c r="M35" s="16"/>
      <c r="N35" s="16"/>
    </row>
    <row r="36" spans="1:14" s="8" customFormat="1" ht="15.75">
      <c r="A36" s="16"/>
      <c r="B36" s="16"/>
      <c r="C36" s="21"/>
      <c r="D36" s="16"/>
      <c r="E36" s="16"/>
      <c r="F36" s="16"/>
      <c r="G36" s="16"/>
      <c r="H36" s="16"/>
      <c r="I36" s="16"/>
      <c r="J36" s="22"/>
      <c r="K36" s="16"/>
      <c r="L36" s="16"/>
      <c r="M36" s="16"/>
      <c r="N36" s="16"/>
    </row>
    <row r="37" spans="1:14" s="8" customFormat="1" ht="15.75">
      <c r="A37" s="16"/>
      <c r="B37" s="16"/>
      <c r="C37" s="21"/>
      <c r="D37" s="16"/>
      <c r="E37" s="16"/>
      <c r="F37" s="16"/>
      <c r="G37" s="16"/>
      <c r="H37" s="16"/>
      <c r="I37" s="16"/>
      <c r="J37" s="22"/>
      <c r="K37" s="16"/>
      <c r="L37" s="16"/>
      <c r="M37" s="16"/>
      <c r="N37" s="16"/>
    </row>
    <row r="38" spans="1:14" s="8" customFormat="1" ht="15.75">
      <c r="A38" s="16"/>
      <c r="B38" s="16"/>
      <c r="C38" s="21"/>
      <c r="D38" s="16"/>
      <c r="E38" s="16"/>
      <c r="F38" s="16"/>
      <c r="G38" s="16"/>
      <c r="H38" s="16"/>
      <c r="I38" s="16"/>
      <c r="J38" s="22"/>
      <c r="K38" s="16"/>
      <c r="L38" s="16"/>
      <c r="M38" s="16"/>
      <c r="N38" s="16"/>
    </row>
    <row r="39" spans="1:14" s="8" customFormat="1" ht="15.75">
      <c r="A39" s="16"/>
      <c r="B39" s="16"/>
      <c r="C39" s="21"/>
      <c r="D39" s="16"/>
      <c r="E39" s="16"/>
      <c r="F39" s="16"/>
      <c r="G39" s="16"/>
      <c r="H39" s="16"/>
      <c r="I39" s="16"/>
      <c r="J39" s="22"/>
      <c r="K39" s="16"/>
      <c r="L39" s="16"/>
      <c r="M39" s="16"/>
      <c r="N39" s="16"/>
    </row>
    <row r="40" spans="1:14" s="8" customFormat="1" ht="15.75">
      <c r="A40" s="16"/>
      <c r="B40" s="16"/>
      <c r="C40" s="21"/>
      <c r="D40" s="16"/>
      <c r="E40" s="16"/>
      <c r="F40" s="16"/>
      <c r="G40" s="16"/>
      <c r="H40" s="16"/>
      <c r="I40" s="16"/>
      <c r="J40" s="17"/>
      <c r="K40" s="16"/>
      <c r="L40" s="16"/>
      <c r="M40" s="16"/>
      <c r="N40" s="16"/>
    </row>
    <row r="41" spans="1:14" s="30" customFormat="1" ht="15.75">
      <c r="A41" s="27">
        <f>A6</f>
        <v>1593780.65</v>
      </c>
      <c r="B41" s="33">
        <v>100</v>
      </c>
      <c r="C41" s="28" t="s">
        <v>3</v>
      </c>
      <c r="D41" s="27">
        <f>D6</f>
        <v>736384</v>
      </c>
      <c r="E41" s="27"/>
      <c r="F41" s="27">
        <f>D41-E41</f>
        <v>736384</v>
      </c>
      <c r="G41" s="33">
        <v>100</v>
      </c>
      <c r="H41" s="27">
        <f>H6+H13</f>
        <v>1593780.65</v>
      </c>
      <c r="I41" s="35">
        <v>100</v>
      </c>
      <c r="J41" s="29" t="s">
        <v>25</v>
      </c>
      <c r="K41" s="27">
        <f>K6+K13</f>
        <v>736384</v>
      </c>
      <c r="L41" s="27"/>
      <c r="M41" s="27">
        <f>M6+M13</f>
        <v>736384</v>
      </c>
      <c r="N41" s="35">
        <v>100</v>
      </c>
    </row>
    <row r="42" s="16" customFormat="1" ht="14.25">
      <c r="A42" s="37" t="s">
        <v>28</v>
      </c>
    </row>
    <row r="43" s="16" customFormat="1" ht="16.5">
      <c r="A43" s="37" t="s">
        <v>44</v>
      </c>
    </row>
    <row r="44" spans="1:7" s="32" customFormat="1" ht="15.75">
      <c r="A44" s="31"/>
      <c r="B44" s="31"/>
      <c r="C44" s="31"/>
      <c r="D44" s="31"/>
      <c r="E44" s="31"/>
      <c r="F44" s="31"/>
      <c r="G44" s="31"/>
    </row>
  </sheetData>
  <sheetProtection/>
  <mergeCells count="13">
    <mergeCell ref="K3:K4"/>
    <mergeCell ref="L3:L4"/>
    <mergeCell ref="M3:N3"/>
    <mergeCell ref="H2:J2"/>
    <mergeCell ref="M2:N2"/>
    <mergeCell ref="H3:I3"/>
    <mergeCell ref="J3:J4"/>
    <mergeCell ref="E2:G2"/>
    <mergeCell ref="A3:B3"/>
    <mergeCell ref="C3:C4"/>
    <mergeCell ref="D3:D4"/>
    <mergeCell ref="E3:E4"/>
    <mergeCell ref="F3:G3"/>
  </mergeCells>
  <printOptions horizontalCentered="1"/>
  <pageMargins left="0.5511811023622047" right="0.5511811023622047" top="0.7874015748031497" bottom="0.7874015748031497" header="0.5118110236220472" footer="0.5118110236220472"/>
  <pageSetup fitToWidth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2020-04-24T07:23:07Z</cp:lastPrinted>
  <dcterms:created xsi:type="dcterms:W3CDTF">1997-10-15T09:26:55Z</dcterms:created>
  <dcterms:modified xsi:type="dcterms:W3CDTF">2020-04-24T07:23:24Z</dcterms:modified>
  <cp:category/>
  <cp:version/>
  <cp:contentType/>
  <cp:contentStatus/>
</cp:coreProperties>
</file>