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defaultThemeVersion="166925"/>
  <mc:AlternateContent xmlns:mc="http://schemas.openxmlformats.org/markup-compatibility/2006">
    <mc:Choice Requires="x15">
      <x15ac:absPath xmlns:x15ac="http://schemas.microsoft.com/office/spreadsheetml/2010/11/ac" url="C:\Users\chyichen\Desktop\因應嚴重特殊傳染性肺炎支用情形表\更新至5月底\1090609移緩濟急上網公布\0615修正內政部及教育部\"/>
    </mc:Choice>
  </mc:AlternateContent>
  <xr:revisionPtr revIDLastSave="0" documentId="13_ncr:1_{FF2CB3DF-DEA1-4E75-B104-1CD86CC55E50}" xr6:coauthVersionLast="36" xr6:coauthVersionMax="36" xr10:uidLastSave="{00000000-0000-0000-0000-000000000000}"/>
  <bookViews>
    <workbookView xWindow="0" yWindow="0" windowWidth="28800" windowHeight="11520" xr2:uid="{E192A33F-6397-44D3-8D47-AF8ABB70499F}"/>
  </bookViews>
  <sheets>
    <sheet name="總預算" sheetId="1" r:id="rId1"/>
  </sheets>
  <externalReferences>
    <externalReference r:id="rId2"/>
  </externalReferences>
  <definedNames>
    <definedName name="_xlnm._FilterDatabase" localSheetId="0" hidden="1">總預算!$A$5:$I$432</definedName>
    <definedName name="_xlnm.Print_Area" localSheetId="0">總預算!$A$1:$E$432</definedName>
    <definedName name="_xlnm.Print_Titles" localSheetId="0">總預算!$3:$5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4" i="1" l="1"/>
  <c r="C170" i="1" l="1"/>
  <c r="C261" i="1" l="1"/>
  <c r="C260" i="1"/>
  <c r="C265" i="1"/>
  <c r="C362" i="1" l="1"/>
  <c r="C355" i="1"/>
  <c r="C354" i="1"/>
  <c r="C352" i="1"/>
  <c r="C350" i="1" l="1"/>
  <c r="C97" i="1"/>
  <c r="C152" i="1"/>
  <c r="C92" i="1" l="1"/>
  <c r="C86" i="1" l="1"/>
  <c r="C428" i="1" l="1"/>
  <c r="C425" i="1"/>
  <c r="C423" i="1"/>
  <c r="C422" i="1"/>
  <c r="C400" i="1"/>
  <c r="C382" i="1"/>
  <c r="C370" i="1"/>
  <c r="C364" i="1"/>
  <c r="C308" i="1"/>
  <c r="C295" i="1"/>
  <c r="C289" i="1"/>
  <c r="C270" i="1"/>
  <c r="C227" i="1"/>
  <c r="C226" i="1" s="1"/>
  <c r="C217" i="1"/>
  <c r="C181" i="1"/>
  <c r="C90" i="1"/>
  <c r="C88" i="1"/>
  <c r="C82" i="1"/>
  <c r="C73" i="1"/>
  <c r="C71" i="1"/>
  <c r="C68" i="1"/>
  <c r="C64" i="1"/>
  <c r="C59" i="1"/>
  <c r="C54" i="1"/>
  <c r="C44" i="1"/>
  <c r="C39" i="1"/>
  <c r="C28" i="1"/>
  <c r="C22" i="1"/>
  <c r="C7" i="1"/>
  <c r="A7" i="1"/>
  <c r="C421" i="1" l="1"/>
  <c r="C252" i="1"/>
  <c r="C411" i="1"/>
  <c r="C166" i="1"/>
  <c r="C229" i="1"/>
  <c r="C21" i="1"/>
  <c r="C6" i="1" l="1"/>
</calcChain>
</file>

<file path=xl/sharedStrings.xml><?xml version="1.0" encoding="utf-8"?>
<sst xmlns="http://schemas.openxmlformats.org/spreadsheetml/2006/main" count="973" uniqueCount="680">
  <si>
    <t>單位：千元</t>
    <phoneticPr fontId="3" type="noConversion"/>
  </si>
  <si>
    <t>經費來源</t>
    <phoneticPr fontId="3" type="noConversion"/>
  </si>
  <si>
    <t>金額</t>
    <phoneticPr fontId="3" type="noConversion"/>
  </si>
  <si>
    <t>辦理項目</t>
    <phoneticPr fontId="3" type="noConversion"/>
  </si>
  <si>
    <t>備註</t>
  </si>
  <si>
    <t>單位預算</t>
    <phoneticPr fontId="3" type="noConversion"/>
  </si>
  <si>
    <t>科目</t>
    <phoneticPr fontId="3" type="noConversion"/>
  </si>
  <si>
    <t>總計</t>
    <phoneticPr fontId="3" type="noConversion"/>
  </si>
  <si>
    <t>總統府</t>
  </si>
  <si>
    <t>一般行政</t>
    <phoneticPr fontId="3" type="noConversion"/>
  </si>
  <si>
    <t>國家安全會議</t>
  </si>
  <si>
    <t>國史館</t>
  </si>
  <si>
    <t>行政院主管</t>
    <phoneticPr fontId="3" type="noConversion"/>
  </si>
  <si>
    <t>行政院</t>
    <phoneticPr fontId="3" type="noConversion"/>
  </si>
  <si>
    <t>一般行政</t>
  </si>
  <si>
    <t>消毒清潔用品、事務隔間等</t>
  </si>
  <si>
    <t>施政及法制業務</t>
  </si>
  <si>
    <t>額溫槍、耳溫槍、隔離防護衣、醫用手套、酒精、護目鏡等</t>
  </si>
  <si>
    <t>資訊管理</t>
  </si>
  <si>
    <t>筆電、網路佈線、資訊耗材等</t>
  </si>
  <si>
    <t>其他設備</t>
  </si>
  <si>
    <t>紅外線感應儀器組具等</t>
  </si>
  <si>
    <t>新聞傳播業務</t>
  </si>
  <si>
    <t>武漢肺炎防疫宣導影片等經費</t>
  </si>
  <si>
    <t>主計總處</t>
    <phoneticPr fontId="3" type="noConversion"/>
  </si>
  <si>
    <t>主計總處</t>
  </si>
  <si>
    <t>防疫用品及因應防疫分區辦公調整辦公空間</t>
  </si>
  <si>
    <t>綜合統計業務</t>
  </si>
  <si>
    <t>因應防疫分區辦公用品</t>
  </si>
  <si>
    <t>國勢普查業務</t>
  </si>
  <si>
    <t>因應防疫分區辦公用品等</t>
  </si>
  <si>
    <t>主計資訊業務</t>
  </si>
  <si>
    <t>因應防疫分區辦公網路環境建置及相關用品</t>
  </si>
  <si>
    <t>因應居家辦公遠端連線所需，VPN雙因子驗證授權費</t>
  </si>
  <si>
    <t>人事總處及所屬</t>
    <phoneticPr fontId="3" type="noConversion"/>
  </si>
  <si>
    <t>人事行政總處</t>
  </si>
  <si>
    <t>人事行政之政策規劃執行與發展</t>
  </si>
  <si>
    <t>公務人力發展學院</t>
  </si>
  <si>
    <t>訓練輔導及研究</t>
  </si>
  <si>
    <t>國立故宮博物院</t>
  </si>
  <si>
    <t>文物研究、展覽與推廣</t>
  </si>
  <si>
    <t>南院文物研究、展覽與推廣</t>
  </si>
  <si>
    <t>安全管理維護</t>
  </si>
  <si>
    <t>因應防疫分區辦公需要，籌設防疫時期安管備援機房，採購網路交換器等</t>
  </si>
  <si>
    <t>國家發展委員會</t>
  </si>
  <si>
    <t>購買防疫物資及辦公空間、環境消毒、異地辦公環境建置</t>
    <phoneticPr fontId="3" type="noConversion"/>
  </si>
  <si>
    <t>中興新村維運</t>
  </si>
  <si>
    <t xml:space="preserve">健全資訊管理，提升應用效率  </t>
    <phoneticPr fontId="3" type="noConversion"/>
  </si>
  <si>
    <t>異地辦公環境建置(含網路設備及網路佈線工程經費、對外上網專線月租費等)</t>
    <phoneticPr fontId="3" type="noConversion"/>
  </si>
  <si>
    <t>推動法規鬆綁與革新、強化經貿競爭實力</t>
  </si>
  <si>
    <t>購買防疫物資(含酒精、額溫槍等)及辦公空間、環境消毒</t>
    <phoneticPr fontId="3" type="noConversion"/>
  </si>
  <si>
    <t>深化推動政府資通訊應用建設</t>
  </si>
  <si>
    <t>管制考核</t>
  </si>
  <si>
    <t>檔案管理局</t>
  </si>
  <si>
    <t>文書檔案數位變革計畫</t>
  </si>
  <si>
    <t>深化國家記憶計畫</t>
  </si>
  <si>
    <t>原住民族委員會</t>
  </si>
  <si>
    <t>綜合規劃發展</t>
  </si>
  <si>
    <t>藝術展演及文化推廣業務</t>
  </si>
  <si>
    <t>客家委員會及所屬</t>
  </si>
  <si>
    <t>文化教育推展</t>
  </si>
  <si>
    <t>客家文化發展中心規劃與營運</t>
  </si>
  <si>
    <t>傳播行銷推展</t>
  </si>
  <si>
    <t>防疫動畫及客家電視臺防疫部署</t>
  </si>
  <si>
    <t>中選會及所屬</t>
    <phoneticPr fontId="3" type="noConversion"/>
  </si>
  <si>
    <t>中央選舉委員會及所屬</t>
  </si>
  <si>
    <t>選舉業務</t>
  </si>
  <si>
    <t>地方選舉委員會行政業務</t>
  </si>
  <si>
    <t>公平交易委員會</t>
    <phoneticPr fontId="3" type="noConversion"/>
  </si>
  <si>
    <t>防疫物資市況調查差旅費</t>
  </si>
  <si>
    <t>紅外線額溫槍、口罩及酒精等防疫物資</t>
  </si>
  <si>
    <t>國家通訊傳播委員會</t>
    <phoneticPr fontId="3" type="noConversion"/>
  </si>
  <si>
    <r>
      <t>酒精</t>
    </r>
    <r>
      <rPr>
        <sz val="14"/>
        <rFont val="新細明體"/>
        <family val="1"/>
        <charset val="136"/>
      </rPr>
      <t>、</t>
    </r>
    <r>
      <rPr>
        <sz val="14"/>
        <rFont val="標楷體"/>
        <family val="4"/>
        <charset val="136"/>
      </rPr>
      <t>手指消毒機、紅外線額溫槍、口罩</t>
    </r>
    <phoneticPr fontId="3" type="noConversion"/>
  </si>
  <si>
    <t>大陸委員會</t>
    <phoneticPr fontId="3" type="noConversion"/>
  </si>
  <si>
    <t>大陸委員會</t>
  </si>
  <si>
    <t>異地辦公購置筆記型電腦、視訊會議、辦公用品及網路施工、防疫物資等相關經費</t>
    <phoneticPr fontId="3" type="noConversion"/>
  </si>
  <si>
    <t>文教業務</t>
  </si>
  <si>
    <t>異地辦公購置筆記型電腦、視訊會議、辦公用品及網路施工等相關經費</t>
  </si>
  <si>
    <t>法政業務</t>
  </si>
  <si>
    <t>異地辦公購置筆記型電腦、視訊會議、辦公用品及網路施工、從事防疫工作人員投保額外保險費357千元</t>
    <phoneticPr fontId="3" type="noConversion"/>
  </si>
  <si>
    <t>專案補助海基會因應疫情增加加班、差旅費與通訊費等經費2,000千元</t>
    <phoneticPr fontId="3" type="noConversion"/>
  </si>
  <si>
    <t>港澳蒙藏業務</t>
  </si>
  <si>
    <t>經濟業務</t>
  </si>
  <si>
    <t>綜合規劃業務</t>
  </si>
  <si>
    <t>聯絡業務</t>
  </si>
  <si>
    <t>國家運輸安全調查委員會</t>
  </si>
  <si>
    <t>國家運輸安全調查委員會</t>
    <phoneticPr fontId="3" type="noConversion"/>
  </si>
  <si>
    <t>運輸系統安全分析與工程鑑定</t>
  </si>
  <si>
    <t>防治嚴重特殊傳染性肺炎專題講座及遠距辦公教學講師鐘點費</t>
  </si>
  <si>
    <t>精進運輸事故調查技術與預防研究</t>
  </si>
  <si>
    <t>促進轉型正義委員會</t>
  </si>
  <si>
    <t>耳溫槍、紅外線額溫槍、漂白水、線上會議軟體、雲端服務、會議攝影機等防疫物資及軟硬體設備</t>
  </si>
  <si>
    <t>不當黨產處理委員會</t>
    <phoneticPr fontId="3" type="noConversion"/>
  </si>
  <si>
    <t>不當黨產處理委員會</t>
  </si>
  <si>
    <t>額溫槍、口罩及酒精等防疫物資</t>
  </si>
  <si>
    <t>異地辦公相關物品及設備等</t>
    <phoneticPr fontId="3" type="noConversion"/>
  </si>
  <si>
    <t>立法院主管</t>
    <phoneticPr fontId="3" type="noConversion"/>
  </si>
  <si>
    <t>立法院</t>
  </si>
  <si>
    <t>酒精、乾洗手液、漂白水、電梯按鈕保護貼、額(耳)溫槍、酒精噴霧消毒器、感應式水龍頭等防疫所需耗材與物品</t>
  </si>
  <si>
    <t>委員會館</t>
  </si>
  <si>
    <t>視訊相關設備</t>
  </si>
  <si>
    <t>司法院主管</t>
    <phoneticPr fontId="3" type="noConversion"/>
  </si>
  <si>
    <t>考試院主管</t>
  </si>
  <si>
    <t>考試院</t>
    <phoneticPr fontId="3" type="noConversion"/>
  </si>
  <si>
    <t>遠距視訊會議作業多媒體音箱喇叭</t>
  </si>
  <si>
    <t>公務人員退休撫卹基金監理委員會</t>
    <phoneticPr fontId="3" type="noConversion"/>
  </si>
  <si>
    <t>額溫槍、酒精、識別用等防疫品、異地辦公室影印機租金、因應視訊會議用之有線耳機麥克風等</t>
    <phoneticPr fontId="3" type="noConversion"/>
  </si>
  <si>
    <t>退撫基金監理</t>
    <phoneticPr fontId="3" type="noConversion"/>
  </si>
  <si>
    <t>公務人員退休撫卹基金管理委員會</t>
    <phoneticPr fontId="3" type="noConversion"/>
  </si>
  <si>
    <t>退撫基金管理</t>
    <phoneticPr fontId="3" type="noConversion"/>
  </si>
  <si>
    <t>國家文官學院及所屬</t>
    <phoneticPr fontId="3" type="noConversion"/>
  </si>
  <si>
    <t>中區公務人員培訓</t>
    <phoneticPr fontId="3" type="noConversion"/>
  </si>
  <si>
    <t>國家文官培訓業務</t>
    <phoneticPr fontId="3" type="noConversion"/>
  </si>
  <si>
    <t>監察院主管</t>
  </si>
  <si>
    <t>監察院</t>
  </si>
  <si>
    <t>遠距會議、辦公所需之軟硬體設備等</t>
  </si>
  <si>
    <t>審計部</t>
  </si>
  <si>
    <t>中央政府審計</t>
  </si>
  <si>
    <t>縣市地方審計</t>
  </si>
  <si>
    <t>審計業務</t>
  </si>
  <si>
    <t>防疫所需耗材及物品等</t>
  </si>
  <si>
    <t>內政部主管</t>
    <phoneticPr fontId="3" type="noConversion"/>
  </si>
  <si>
    <t>區域及都市規劃業務</t>
  </si>
  <si>
    <t>大樓紅外線熱影像儀分攤款、額溫槍、耳溫槍、酒精等防疫用品、異地辦公相關設備</t>
  </si>
  <si>
    <t>消防救災業務</t>
  </si>
  <si>
    <t>役政業務</t>
  </si>
  <si>
    <t>入出國及移民管理業務</t>
  </si>
  <si>
    <t>建築研究業務</t>
  </si>
  <si>
    <t>外交部主管</t>
    <phoneticPr fontId="3" type="noConversion"/>
  </si>
  <si>
    <t>外交部</t>
    <phoneticPr fontId="3" type="noConversion"/>
  </si>
  <si>
    <t>國防部主管</t>
  </si>
  <si>
    <t>國防部所屬</t>
    <phoneticPr fontId="3" type="noConversion"/>
  </si>
  <si>
    <t>軍事行政</t>
    <phoneticPr fontId="3" type="noConversion"/>
  </si>
  <si>
    <t>75%酒精、乾洗手液、防護面罩、護目鏡、紅外線額溫槍等</t>
    <phoneticPr fontId="3" type="noConversion"/>
  </si>
  <si>
    <t>情報行政</t>
    <phoneticPr fontId="3" type="noConversion"/>
  </si>
  <si>
    <t>耳溫槍防疫用品等</t>
    <phoneticPr fontId="3" type="noConversion"/>
  </si>
  <si>
    <t>財政部主管</t>
    <phoneticPr fontId="3" type="noConversion"/>
  </si>
  <si>
    <t>財政部</t>
  </si>
  <si>
    <t>財政人員訓練</t>
  </si>
  <si>
    <t>國庫署</t>
  </si>
  <si>
    <t>國庫業務</t>
  </si>
  <si>
    <t>賦稅署</t>
  </si>
  <si>
    <t>賦稅業務</t>
  </si>
  <si>
    <t>異地辦公處所-電話、電腦、網路及電源線路布置、電話機等</t>
  </si>
  <si>
    <t>臺北國稅局</t>
  </si>
  <si>
    <t xml:space="preserve">一般行政
</t>
  </si>
  <si>
    <t>國稅稽徵業務</t>
  </si>
  <si>
    <t>高雄國稅局</t>
  </si>
  <si>
    <t>北區國稅局及所屬</t>
  </si>
  <si>
    <t>中區國稅局及所屬</t>
  </si>
  <si>
    <t>南區國稅局及所屬</t>
  </si>
  <si>
    <t>關務署及所屬</t>
  </si>
  <si>
    <t>國有財產署及所署</t>
  </si>
  <si>
    <t>國有財產業務</t>
  </si>
  <si>
    <t xml:space="preserve">財政資訊中心 </t>
  </si>
  <si>
    <t xml:space="preserve">一般行政 </t>
  </si>
  <si>
    <t xml:space="preserve">財政資訊業務 </t>
  </si>
  <si>
    <t>教育部主管</t>
    <phoneticPr fontId="3" type="noConversion"/>
  </si>
  <si>
    <t>技術職業教育行政及督導</t>
  </si>
  <si>
    <t>高等教育行政及督導</t>
    <phoneticPr fontId="3" type="noConversion"/>
  </si>
  <si>
    <t>師資培育與藝術教育行政及督導</t>
  </si>
  <si>
    <t>終身教育行政及督導</t>
  </si>
  <si>
    <t>資訊與科技教育行政及督導</t>
  </si>
  <si>
    <t>學生事務與特殊教育行政及督導</t>
  </si>
  <si>
    <t>國民及學前教育署</t>
  </si>
  <si>
    <t>國民及學前教育行政及督導</t>
  </si>
  <si>
    <t>法務部主管</t>
  </si>
  <si>
    <t>移緩濟急：
支出科目「廉政署-一般行政」</t>
  </si>
  <si>
    <t>移緩濟急：
支出科目「矯正署及所屬-矯正業務」</t>
  </si>
  <si>
    <t>移緩濟急：
支出科目「行政執行署及所屬-執行業務」</t>
  </si>
  <si>
    <t>移緩濟急：
支出科目「臺灣高等檢察署-檢察業務」</t>
  </si>
  <si>
    <t>經濟部主管</t>
    <phoneticPr fontId="3" type="noConversion"/>
  </si>
  <si>
    <t>推動保護智慧財產權</t>
  </si>
  <si>
    <t>僑務委員會</t>
    <phoneticPr fontId="3" type="noConversion"/>
  </si>
  <si>
    <t>額溫槍、酒精、口罩等防疫物品</t>
  </si>
  <si>
    <t>農業管理</t>
  </si>
  <si>
    <t>異地辦公、視訊系統所需費用</t>
  </si>
  <si>
    <t>林務局</t>
  </si>
  <si>
    <t>林業發展</t>
  </si>
  <si>
    <t>農業試驗研究</t>
  </si>
  <si>
    <t>畜牧試驗研究</t>
  </si>
  <si>
    <t>動物衛生試驗研究</t>
  </si>
  <si>
    <t>農業試驗發展</t>
  </si>
  <si>
    <t>農業藥物及植物保護試驗研究</t>
  </si>
  <si>
    <t>特有生物研究</t>
  </si>
  <si>
    <t>茶業技術研究改良</t>
  </si>
  <si>
    <t>種苗研究與改良</t>
  </si>
  <si>
    <t>農作物改良</t>
  </si>
  <si>
    <r>
      <t>一般行政</t>
    </r>
    <r>
      <rPr>
        <sz val="14"/>
        <color theme="1"/>
        <rFont val="Times New Roman"/>
        <family val="1"/>
      </rPr>
      <t/>
    </r>
  </si>
  <si>
    <t>動植物防檢疫管理</t>
  </si>
  <si>
    <t>農業金融業務</t>
  </si>
  <si>
    <t>環境保護署</t>
    <phoneticPr fontId="3" type="noConversion"/>
  </si>
  <si>
    <t>加強基層環保建設</t>
    <phoneticPr fontId="3" type="noConversion"/>
  </si>
  <si>
    <t>因應嚴重特殊傳染性肺炎-本署辦公大樓防疫設備及藥劑採購</t>
    <phoneticPr fontId="3" type="noConversion"/>
  </si>
  <si>
    <t>移緩濟急：
支出科目「環境保護署-一般行政」</t>
  </si>
  <si>
    <t>廢污水處理藥劑採購，確保集中檢疫場所之廢水處理設施並加強放流水放流前之消毒使用</t>
  </si>
  <si>
    <t>移緩濟急：
支出科目「環境保護署-水質保護」</t>
  </si>
  <si>
    <t>移緩濟急：
支出科目「環境保護署-廢棄物管理」</t>
  </si>
  <si>
    <t>文化部主管</t>
    <phoneticPr fontId="3" type="noConversion"/>
  </si>
  <si>
    <t>文化資產業務</t>
  </si>
  <si>
    <t>科技部主管</t>
    <phoneticPr fontId="3" type="noConversion"/>
  </si>
  <si>
    <t>科技部</t>
    <phoneticPr fontId="3" type="noConversion"/>
  </si>
  <si>
    <r>
      <t xml:space="preserve">一般行政
</t>
    </r>
    <r>
      <rPr>
        <sz val="14"/>
        <color theme="1"/>
        <rFont val="標楷體"/>
        <family val="4"/>
        <charset val="136"/>
      </rPr>
      <t/>
    </r>
  </si>
  <si>
    <t>額/耳溫槍等防疫物資、分區辦公設置，以及環境消毒等</t>
  </si>
  <si>
    <t>國家災害防救科技中心發展計畫</t>
  </si>
  <si>
    <t>財團法人國家實驗研究院發展計畫</t>
  </si>
  <si>
    <t>財團法人國家同步輻射研究中心發展計畫</t>
  </si>
  <si>
    <t>額/耳溫槍等防疫物資，以及分區辦公設置</t>
  </si>
  <si>
    <t xml:space="preserve">投資推廣
</t>
  </si>
  <si>
    <t>視訊會議所需攝影機等防疫物資</t>
  </si>
  <si>
    <t>社會行政</t>
  </si>
  <si>
    <t>分區辦公設置及環境消毒等</t>
  </si>
  <si>
    <t>工商行政</t>
  </si>
  <si>
    <t>防疫措施討論會議及教育訓練等餐費，以及防疫用耗品等</t>
  </si>
  <si>
    <t>建管行政</t>
  </si>
  <si>
    <t>防疫物資及環境消毒等</t>
  </si>
  <si>
    <t>營建行政</t>
  </si>
  <si>
    <t>防疫物資</t>
  </si>
  <si>
    <t>環安行政</t>
  </si>
  <si>
    <t>額/耳溫槍等防疫物資</t>
  </si>
  <si>
    <t>分區辦公設置</t>
  </si>
  <si>
    <t>金融監理</t>
  </si>
  <si>
    <t xml:space="preserve">其他(如視訊會議、居家辦公所需添購設備、軟體、空間等) </t>
  </si>
  <si>
    <t>保險局</t>
  </si>
  <si>
    <t>保險監理</t>
  </si>
  <si>
    <t>銀行局</t>
  </si>
  <si>
    <t>銀行監理</t>
  </si>
  <si>
    <t>檢查局</t>
  </si>
  <si>
    <t>金融機構檢查</t>
  </si>
  <si>
    <t>證券期貨局</t>
  </si>
  <si>
    <t>證券期貨市場監理</t>
  </si>
  <si>
    <t>一般防疫性措施(如環境消毒、口罩、額溫槍、酒精)</t>
  </si>
  <si>
    <t>海洋委員會</t>
  </si>
  <si>
    <t>防疫物資(口罩、額溫槍、耳溫槍、75%酒精、手套、自動感應手指消毒機及防護衣等)</t>
  </si>
  <si>
    <t>移緩濟急：
支出科目「海巡署及所屬-海巡工作」</t>
  </si>
  <si>
    <t>海洋業務</t>
  </si>
  <si>
    <t>防疫異地辦公-設備採購(筆記型電腦、監視攝影設備及會議室視訊設備等)</t>
  </si>
  <si>
    <t>海巡署及所屬</t>
  </si>
  <si>
    <t>海巡工作</t>
  </si>
  <si>
    <t>海巡規劃及管理</t>
  </si>
  <si>
    <t>海洋保育署</t>
  </si>
  <si>
    <t>海洋保育業務</t>
  </si>
  <si>
    <t>國家海洋研究院</t>
  </si>
  <si>
    <t>國軍退除官兵輔導委員會</t>
  </si>
  <si>
    <t>紅外線額溫槍、耳溫槍、酒精、口罩、洗手乳等防疫用物品及「分區辦公」所需經費</t>
    <phoneticPr fontId="3" type="noConversion"/>
  </si>
  <si>
    <t>退除役官兵服務救助與照顧</t>
  </si>
  <si>
    <t>紅外線額溫槍、耳溫槍、酒精、口罩、洗手乳等防疫用物品、防護衣、護目鏡、壓克力板等防護用物品及「分區辦公」所需經費</t>
    <phoneticPr fontId="3" type="noConversion"/>
  </si>
  <si>
    <t>退除役官兵退休給付</t>
  </si>
  <si>
    <t>空氣清淨機、紫外線殺菌燈、血氧濃度監視器等安養機構隔離房所需物品</t>
  </si>
  <si>
    <t>移緩濟急：
支出科目「國軍退除官兵輔導委員會-榮民安養及養護」</t>
  </si>
  <si>
    <t>負壓隔離病房、發燒篩檢站等修繕及建置工程、防疫、檢體檢驗等相關耗材，及隔離病房所需之鐵櫃、桌椅、紅外線熱像儀、移動式負壓隔離艙及遠距醫療等儀器設備82,619千元</t>
    <phoneticPr fontId="3" type="noConversion"/>
  </si>
  <si>
    <t>移緩濟急：
支出科目「國軍退除官兵輔導委員會-榮民醫療照護」</t>
  </si>
  <si>
    <t>空調、安全隔離檢疫屏風等各級榮院防疫用雜項設備4,818千元</t>
    <phoneticPr fontId="3" type="noConversion"/>
  </si>
  <si>
    <t>退除役官兵就學、職訓</t>
  </si>
  <si>
    <t>紅外線額溫槍、耳溫槍、酒精、口罩、洗手乳等防疫用物品</t>
  </si>
  <si>
    <t>榮民安養及養護</t>
  </si>
  <si>
    <t>紅外線額溫槍、耳溫槍、酒精、口罩、洗手乳等防疫用物品、空氣清淨機、紫外線殺菌燈、血氧濃度監視器等安養機構隔離房所需物品、防護衣、護目鏡、壓克力板等防護用物品</t>
    <phoneticPr fontId="3" type="noConversion"/>
  </si>
  <si>
    <t>榮民醫療照護</t>
  </si>
  <si>
    <t>酒精、乾洗手液、漂白水、額(耳)溫槍、酒精噴霧消毒器等防疫所需耗材與物品</t>
  </si>
  <si>
    <t>公報業務</t>
  </si>
  <si>
    <t>麥克風海棉套</t>
  </si>
  <si>
    <t>酒精、漂白水等清潔消毒用品及紅外線額溫槍</t>
  </si>
  <si>
    <t>異地辦公及第三區辦公點佈建臨時網路線及網路交換器、異地辦公購置筆記型電腦</t>
  </si>
  <si>
    <t>紅外線額溫槍、酒精、漂白水等清潔消毒用品、異地辦公電話線路裝置等</t>
  </si>
  <si>
    <t>紅外線額溫槍、視訊設備、園區歌舞館委外清潔消毒</t>
  </si>
  <si>
    <r>
      <t>紅外線額溫槍</t>
    </r>
    <r>
      <rPr>
        <sz val="14"/>
        <rFont val="新細明體"/>
        <family val="1"/>
        <charset val="136"/>
      </rPr>
      <t>、</t>
    </r>
    <r>
      <rPr>
        <sz val="14"/>
        <rFont val="標楷體"/>
        <family val="4"/>
        <charset val="136"/>
      </rPr>
      <t>酒精</t>
    </r>
    <phoneticPr fontId="3" type="noConversion"/>
  </si>
  <si>
    <t>護目鏡、防水鞋套、防毒面罩、濾毒罐</t>
  </si>
  <si>
    <t>一般防疫性措施(如環境消毒、口罩、額溫槍、酒精)、因應異地分區辦公等添購及裝設相關經費</t>
  </si>
  <si>
    <t>一般防疫性措施(如環境消毒、口罩、額溫槍、酒精)、因應異地分區或居家辦公等添購及裝設、視訊會議、居家辦公所需添購設備等經費</t>
  </si>
  <si>
    <t>一般防疫性措施(如環境消毒、口罩、額溫槍、酒精)、因應異地或分區辦公等添購及裝設相關經費</t>
  </si>
  <si>
    <t>一般防疫性措施(如環境消毒、口罩、額溫槍、酒精)、因應異地或分區辦公等添購及裝設、視訊會議、居家辦公所需添購設備相關經費</t>
  </si>
  <si>
    <t>中選會購置紅外線熱影印儀分攤款(原價415千元，本會分攤6/56)、第2辦公室OA</t>
  </si>
  <si>
    <t>中選會第2辦公室安裝電力及網路線、口罩等</t>
  </si>
  <si>
    <t>地方選舉委員會購置紅外線額溫槍、耳溫槍、酒精、漂白水等、第2辦公室網路佈線及交換器、應變中心通信纜線等</t>
  </si>
  <si>
    <t>額溫槍、酒精、口罩等防疫物品、異地辦公、視訊系統所需費用、因應疫情為花農紓困購置無法出口蘭花盆栽佈展</t>
  </si>
  <si>
    <t>額溫槍、酒精、口罩等防疫物品及異地辦公、視訊系統所需費用</t>
  </si>
  <si>
    <t>額溫槍、酒精、口罩等防疫物品及異地辦公、視訊系統、因應發放紓困金辦理實際耕作者申請案件之實地會勘作業所需費用</t>
  </si>
  <si>
    <t>因應發放紓困金辦理實際耕作者申請案件之實地會勘作業所需費用</t>
  </si>
  <si>
    <t>額溫槍、酒精、口罩等防疫物品及因應發放紓困金辦理實際耕作者申請案件之實地會勘作業所需費用</t>
  </si>
  <si>
    <t>額溫槍、酒精、口罩等防疫物品及異地辦公、視訊系統所需費用、同仁執行武漢肺炎防疫期間投保額外保險</t>
  </si>
  <si>
    <t>一般性防疫措施(如環境消毒、額溫槍、噴霧消毒設備、自動給皂設備、酒精、洗手液、漂白水、手套、防護面罩、電扇)等項目、購置感應式水龍頭、因應異地或分區辦公、視訊會議所需物品及設備等相關經費</t>
  </si>
  <si>
    <t>國家發展研究及諮詢</t>
  </si>
  <si>
    <t>一般性防疫措施(如洗手液、漂白水、消毒液、個人用耳機麥克風)等項目</t>
  </si>
  <si>
    <t>新聞發布</t>
  </si>
  <si>
    <t>一般性防疫措施(如酒精、洗手液、漂白水、環保拋棄式麥克風罩)等項目</t>
  </si>
  <si>
    <t>一般性防疫措施(如環境消毒、額溫槍、酒精、購置自動給皂設備)等項目、視訊會議所需物品及設備</t>
  </si>
  <si>
    <t>一般性防疫措施(如環境消毒、口罩、額溫槍、酒精、手套、防護面罩)所需物品及設備、因應防疫分區辦公整修、購置感應式水龍頭等設備、辦理視訊會議所需物品及設備</t>
  </si>
  <si>
    <t>一般性防疫措施(額溫槍、酒精)、因應異地或分區辦公整修、視訊會議所需物品及設備</t>
  </si>
  <si>
    <t>文獻業務</t>
  </si>
  <si>
    <t>一般性防疫措施(額溫槍、酒精)</t>
  </si>
  <si>
    <t>一般性防疫措施(如酒精、噴霧消毒設備、自動給皂設備)、因應異地或分區辦公等相關整修經費</t>
  </si>
  <si>
    <t>人文及社會科學研究</t>
  </si>
  <si>
    <t>一般性防疫措施(如環境消毒、口罩、額溫槍、酒精、手套、防護面罩)、購置感應式水龍頭、視訊會議所需物品及設備</t>
  </si>
  <si>
    <t>主題研究與人才培育</t>
  </si>
  <si>
    <t>一般性防疫措施(如口罩、酒精、洗手液)、購置感應式讀卡機及防疫用隔板等</t>
  </si>
  <si>
    <t>生命科學研究</t>
  </si>
  <si>
    <t>一般性防疫措施(如紅外線熱像測溫儀、環境消毒、口罩、額溫槍、酒精、手套、防護面罩等)、因應異地或分區辦公整修、視訊會議所需物品及設備等相關經費</t>
  </si>
  <si>
    <t>數理科學研究</t>
  </si>
  <si>
    <t>學術審議及研究獎助</t>
  </si>
  <si>
    <t>一般性防疫措施(如環境消毒、口罩、額溫槍、酒精等)、因應異地或分區辦公整修、視訊會議所需物品及設備等相關經費</t>
  </si>
  <si>
    <t>施政業務及督導</t>
  </si>
  <si>
    <t>因應分區辦公，增購辦公器具等</t>
  </si>
  <si>
    <t>額溫槍、酒精、識別用等防疫品及遠端視訊會議資訊設備等採購案</t>
  </si>
  <si>
    <t>銓敘部</t>
  </si>
  <si>
    <t>額溫槍、酒精、識別用等防疫品及遠異地辦公室電話佈線工程</t>
  </si>
  <si>
    <t>考選部</t>
  </si>
  <si>
    <t>體溫偵測儀、服務台裝設透明壓克力板及配合分地辦公增設電話分機</t>
  </si>
  <si>
    <t>考選資料處理</t>
  </si>
  <si>
    <t>公務人員保障暨培訓委員會</t>
  </si>
  <si>
    <t>額溫槍、酒精、異地辦公室電話佈線工程及設備等</t>
    <phoneticPr fontId="3" type="noConversion"/>
  </si>
  <si>
    <t>因應視訊會議用之麥克風喇叭、異地辦公室電話佈線工程</t>
    <phoneticPr fontId="3" type="noConversion"/>
  </si>
  <si>
    <t>額溫槍、酒精、識別用等防疫品及環保拋棄式麥克風罩等</t>
    <phoneticPr fontId="3" type="noConversion"/>
  </si>
  <si>
    <t>為應分區、異地辦公所採購個人用耳機麥克風及視訊會議所需物品</t>
    <phoneticPr fontId="3" type="noConversion"/>
  </si>
  <si>
    <t>額溫槍、酒精等防疫品、異地(分區)辦公搬運費</t>
    <phoneticPr fontId="3" type="noConversion"/>
  </si>
  <si>
    <t>額溫槍、酒精等防疫品、學員餐廳取消團膳相關費用、調降每班訓練人數增開班數所增辦訓經費及取消合堂改以同步直播授課所需影音器材配置</t>
    <phoneticPr fontId="3" type="noConversion"/>
  </si>
  <si>
    <r>
      <t>額溫槍、酒精等防疫品、異地(分區)辦公視訊網路佈線工程、增設電話線路及通訊費、學員餐廳取消團膳相關費用、</t>
    </r>
    <r>
      <rPr>
        <sz val="14"/>
        <rFont val="標楷體"/>
        <family val="4"/>
        <charset val="136"/>
      </rPr>
      <t>增設住宿學員防疫隔離之備用床位寢具及取消合堂改以同步直播授課所需影音器材配置</t>
    </r>
    <phoneticPr fontId="3" type="noConversion"/>
  </si>
  <si>
    <t>內政部</t>
  </si>
  <si>
    <t>民政業務</t>
  </si>
  <si>
    <t>異地辦公購置行動硬碟</t>
  </si>
  <si>
    <t>土地測量</t>
  </si>
  <si>
    <t>額溫槍、耳溫槍、酒精等防疫用品、異地辦公相關設備</t>
  </si>
  <si>
    <t>土地開發</t>
  </si>
  <si>
    <t>酒精、自動噴霧機、洗手乳</t>
  </si>
  <si>
    <t>大樓紅外線熱影像儀、額溫槍、耳溫槍、酒精等防疫用品、視訊會議網路攝影機及視訊軟體(CISCO WebEx)、異地辦公相關線路裝設費、防疫加班費</t>
  </si>
  <si>
    <t>公園規劃業務</t>
  </si>
  <si>
    <t>額溫槍、耳溫槍、酒精等防疫用品、異地辦公相關線路裝設費、異地辦公相關物品、可移動式殺菌機</t>
  </si>
  <si>
    <t>墾丁國家公園經營管理</t>
  </si>
  <si>
    <t>額溫槍、耳溫槍、酒精等防疫用品、防疫廣播、停車場及展館管制簡訊</t>
  </si>
  <si>
    <t>玉山國家公園經營管理</t>
  </si>
  <si>
    <t>溫槍、耳溫槍、酒精等防疫用品、異地辦公相關線路裝設費</t>
  </si>
  <si>
    <t>陽明山國家公園經營管理</t>
  </si>
  <si>
    <t>額溫槍、耳溫槍、酒精等防疫用品</t>
  </si>
  <si>
    <t>太魯閣國家公園經營管理</t>
  </si>
  <si>
    <t>額溫槍、耳溫槍、酒精等防疫用品、視訊會議網路攝影機、異地辦公相關線路裝設費</t>
  </si>
  <si>
    <t>雪霸國家公園經營管理</t>
  </si>
  <si>
    <t>額溫槍、耳溫槍、酒精等防疫用品、異地辦公相關物品、異地辦公相關線路裝設費</t>
  </si>
  <si>
    <t>金門國家公園經營管理</t>
  </si>
  <si>
    <t>海洋國家公園經營管理</t>
  </si>
  <si>
    <t>額溫槍、耳溫槍、酒精等防疫用品、異地辦公相關物品、異地辦公相關線路裝設費、視訊會議網路攝影機、因肺炎疫情防疫辦理「推動澎湖南方四島國家公園振興經濟策略聯盟暨自辦MOU記者會計畫」</t>
  </si>
  <si>
    <t>台江國家公園經營管</t>
  </si>
  <si>
    <t>大樓紅外線熱影像儀、額溫槍、耳溫槍、酒精等防疫用品、異地辦公相關線路裝設費、異地辦公相關物品</t>
  </si>
  <si>
    <t>營建業務</t>
  </si>
  <si>
    <t>防疫用桌上壓克力架</t>
  </si>
  <si>
    <t>額溫槍、耳溫槍、酒精等防疫用品、視訊會議網路攝影機</t>
  </si>
  <si>
    <t>下水道管理業務</t>
  </si>
  <si>
    <t>警政署及所屬</t>
  </si>
  <si>
    <t>運費、紙箱及額溫槍、酒精、酒精消毒機等防疫物資用品</t>
  </si>
  <si>
    <t>警政業務</t>
  </si>
  <si>
    <t>防疫會議誤餐費、郵資及異地辦公網路佈線、購置無線網卡等</t>
  </si>
  <si>
    <t>警務管理</t>
  </si>
  <si>
    <t>保安警察業務</t>
  </si>
  <si>
    <t>漂白水、酒精、額溫槍、耳溫槍等防疫物資用品、異地辦公相關設備</t>
  </si>
  <si>
    <t>國道警察業務</t>
  </si>
  <si>
    <t>刑事警察業務</t>
  </si>
  <si>
    <t>紅外線顯像儀、紫外線公文除菌機等防疫設備、偵詢作業防護用防飛沫擋板、執勤人員居家檢疫隔離辦公室消毒、額溫槍、耳溫槍、酒精等防疫用品、異地辦公地點修繕、網路佈線及相關器材等</t>
  </si>
  <si>
    <t>初級警察業務</t>
  </si>
  <si>
    <t>酒精、隔離衣、手套、口罩、噴瓶、提籃及教室麥克風套等防疫物資用品、遠距教學系統租賃費及講習鐘點費</t>
  </si>
  <si>
    <t>視訊會議攝影機及麥克風、異地辦公購置無線訊號發送接收器</t>
  </si>
  <si>
    <t>中央警察大學</t>
  </si>
  <si>
    <t>酒精等防疫用品(教職員)、視訊用麥克風(行政會議)、防疫作業加班</t>
  </si>
  <si>
    <t>高級警察教育</t>
  </si>
  <si>
    <t>口袋型及固定式溫度熱像儀、招生考試防疫用閱卷圖書教具滅菌機、耳溫槍、酒精等防疫用品(學生)、全校性消毒等防疫措施、異地辦公相關設備、誤餐費、學生防疫期間營養品</t>
  </si>
  <si>
    <t>消防署及所屬</t>
  </si>
  <si>
    <t>熱顯測溫偵測器、乾洗手、配發消防機關N95口罩與隔離衣郵資及運費、訓練中心教學區消毒費用、訓練中心分地供餐用廚具及送餐推車</t>
  </si>
  <si>
    <t>役政署</t>
  </si>
  <si>
    <t>移民署</t>
  </si>
  <si>
    <t>移民署大樓防疫所需隔板、酒精、標記貼紙等物資及電梯分流工程設定及復原</t>
  </si>
  <si>
    <t>各縣市服務站、專勤隊及收容所防疫所需酒精、口罩、額溫槍、手套、防護面罩、隔離衣等物資及異地辦公空間整備(含電話、網路及電力等線路拉設與購置相關設備)</t>
  </si>
  <si>
    <t>建築研究所</t>
  </si>
  <si>
    <t>建置官網防疫專區、公務用視訊軟體授權、額溫槍、口罩、酒精、漂白水等防疫用品</t>
  </si>
  <si>
    <t>空中勤務總隊</t>
  </si>
  <si>
    <t>紅外線額溫槍、醫療用口罩、酒精及漂白水等防疫物資、異地辦公移設運費及網路使用月租費</t>
  </si>
  <si>
    <t>空中勤務業務</t>
  </si>
  <si>
    <t>執行空勤救災任務所需防護衣、口罩及隔離布簾等防疫物資、異地辦公相關電話及網路設備佈線及架設費用</t>
  </si>
  <si>
    <t>購置酒精、口罩等防疫物資及耗材等</t>
  </si>
  <si>
    <t>購置北部院區展場用體溫偵測儀及分區辦公所需資訊設備</t>
  </si>
  <si>
    <t>購置南部院區分區辦公所需資訊設備</t>
  </si>
  <si>
    <t>口罩、噴霧瓶、酒精等防疫用品、消毒機、紅外線熱像測溫儀、額溫槍及異地辦公支出2,597千元</t>
    <phoneticPr fontId="3" type="noConversion"/>
  </si>
  <si>
    <t>防護機器設備款7,100千元</t>
    <phoneticPr fontId="3" type="noConversion"/>
  </si>
  <si>
    <t>外交管理業務</t>
    <phoneticPr fontId="23" type="noConversion"/>
  </si>
  <si>
    <t>異地辦公網路申請及升級費</t>
    <phoneticPr fontId="23" type="noConversion"/>
  </si>
  <si>
    <t>國際合作及關懷</t>
  </si>
  <si>
    <t>援贈友邦及友我國家因應新型冠狀病毒加強防疫及抗疫所需相關經費</t>
    <phoneticPr fontId="23" type="noConversion"/>
  </si>
  <si>
    <t>駐外機構業務</t>
  </si>
  <si>
    <t>駐外館處致贈駐在國在地政、商、學界友我人士防疫物資及駐外館處為因應新型冠狀病毒購置職雇人員防疫清潔用品等相關費用</t>
    <phoneticPr fontId="23" type="noConversion"/>
  </si>
  <si>
    <t>額溫槍、耳溫槍、耳套、酒精等防疫用品</t>
    <phoneticPr fontId="23" type="noConversion"/>
  </si>
  <si>
    <t>額溫槍、公文消毒箱、標籤貼紙、壓克力板/架等防疫用品</t>
    <phoneticPr fontId="23" type="noConversion"/>
  </si>
  <si>
    <t>領事事務管理</t>
  </si>
  <si>
    <t>口罩、酒精、酒精棉片、酒精機架、防護玻璃安裝、噴瓶、PVC手套、環境消毒及藥水等防疫用品</t>
    <phoneticPr fontId="23" type="noConversion"/>
  </si>
  <si>
    <t>限制競爭行為調查處理</t>
  </si>
  <si>
    <t>法務及行政救濟業務</t>
  </si>
  <si>
    <t>防疫所需耗材與物品及異地分流辦公等措施等</t>
  </si>
  <si>
    <t>因應客家委員會異地辦公第二辦公區場地配電施工及租金、因應視訊會議購置鏡頭及租用軟體，以及採購防疫耗材等</t>
  </si>
  <si>
    <t>因應疫情限制集會活動，製作客家藝文影音線上推廣供民眾欣賞</t>
  </si>
  <si>
    <t>因應客家文化發展中心異地辦公第二辦公區場地配電施工、網路交換器及架設網路線，以及採購防疫耗材等</t>
  </si>
  <si>
    <t>經濟部</t>
  </si>
  <si>
    <t>防疫分區辦公事務用品及資訊環境設施配置、防疫用品等</t>
  </si>
  <si>
    <t>礦務行政與管理</t>
  </si>
  <si>
    <t>礦場保安訓練所需防疫用品等</t>
  </si>
  <si>
    <t xml:space="preserve">工業局 </t>
  </si>
  <si>
    <t>因應疫情消毒等事務用品及額溫槍</t>
  </si>
  <si>
    <t>防疫分區辦公事務用品及環境配置、防疫用品等</t>
  </si>
  <si>
    <t>智慧財產局</t>
  </si>
  <si>
    <t>防疫分區辦公事務用品及行政人員分區辦公之環境配置等</t>
  </si>
  <si>
    <t>服務處之防疫分區辦公事務用品及審查業務人員分區辦公之環境配置等</t>
  </si>
  <si>
    <t>標準檢驗及度政管理</t>
  </si>
  <si>
    <t>實驗室防疫用品及環境配置等</t>
  </si>
  <si>
    <t>中小企業處</t>
  </si>
  <si>
    <t>中小企業發展</t>
  </si>
  <si>
    <t>紓困振興業務需要，增聘用預算員額相關人事費用</t>
  </si>
  <si>
    <t>辦理一般性業務所需防疫分區辦公事務用品及環境配置、防疫用品等</t>
  </si>
  <si>
    <t>水利行政業務</t>
  </si>
  <si>
    <t>辦理水利行政及水權業務所需防疫分區辦公事務用品及環境配置、防疫用品等</t>
  </si>
  <si>
    <t>水資源企劃及保育</t>
  </si>
  <si>
    <t>辦理台北水源特定區管理及建設業務所需防疫分區辦公事務用品</t>
  </si>
  <si>
    <t>水資源開發及維護</t>
  </si>
  <si>
    <t>辦理水利工程試驗業務所需防疫分區辦公環境配置、防疫用品等</t>
  </si>
  <si>
    <t>河川海岸及排水環境營造計畫</t>
  </si>
  <si>
    <t>辦理中央管河川、區排業務所需防疫分區辦公事務用品及環境配置、防疫用品等</t>
  </si>
  <si>
    <t>購置防疫設備、用品及進行區域消毒、購置異地辦公設備及用品、遠距視訊設備等相關費用</t>
  </si>
  <si>
    <t>購置異地辦公資訊設備</t>
  </si>
  <si>
    <t>購置防疫設備、用品及進行區域消毒、其他(防疫加班與紓困會議等費用)</t>
  </si>
  <si>
    <t>購置防疫設備、用品及進行區域消毒、異地辦公設備及用品、遠距視訊設備等相關費用、其他(防疫加班與紓困會議等費用)</t>
  </si>
  <si>
    <t>司法院</t>
  </si>
  <si>
    <t>一般性防疫措施(如環境消毒、口罩、額溫槍、酒精)及購置遠距訊問設備、雲端視訊會議等項目</t>
  </si>
  <si>
    <t>最高法院</t>
  </si>
  <si>
    <t>一般性防疫措施(如環境消毒、口罩、額溫槍、酒精)及因應異地或分區辦公等相關整修經費等項目</t>
  </si>
  <si>
    <t>最高行政法院</t>
  </si>
  <si>
    <t>臺北高等行政法院</t>
  </si>
  <si>
    <t>臺中高等行政法院</t>
  </si>
  <si>
    <t>一般性防疫措施(如環境消毒、口罩、額溫槍、酒精)及因應異地或分區辦公整修、視訊設備等經費</t>
  </si>
  <si>
    <t>高雄高等行政法院</t>
  </si>
  <si>
    <t>一般性防疫措施(如環境消毒、口罩、額溫槍、酒精)等項目</t>
  </si>
  <si>
    <t>公務員懲戒委員會</t>
  </si>
  <si>
    <t>法官學院</t>
  </si>
  <si>
    <t>一般性防疫措施(如環境消毒、口罩、額溫槍、酒精)及購置雲端視訊會議等項目</t>
  </si>
  <si>
    <t>智慧財產法院</t>
  </si>
  <si>
    <t>審判業務</t>
  </si>
  <si>
    <t>臺灣高等法院</t>
  </si>
  <si>
    <t>臺灣高等法院臺中分院</t>
  </si>
  <si>
    <t>一般性防疫措施(如環境消毒、口罩、額溫槍、酒精)及因應異地或分區辦公整修等經費</t>
  </si>
  <si>
    <t>臺灣高等法院臺南分院</t>
  </si>
  <si>
    <t>一般性防疫措施(如環境消毒、口罩、額溫槍、酒精)及因應異地或分區辦公整修、訴輔科加裝防護隔離設施等經費</t>
  </si>
  <si>
    <t>臺灣高等法院高雄分院</t>
  </si>
  <si>
    <t>臺灣高等法院花蓮分院</t>
  </si>
  <si>
    <t>臺灣臺北地方法院</t>
  </si>
  <si>
    <t>臺灣士林地方法院</t>
  </si>
  <si>
    <t>臺灣新北地方法院</t>
  </si>
  <si>
    <t>臺灣桃園地方法院</t>
  </si>
  <si>
    <t>一般性防疫措施(如環境消毒、口罩、額溫槍、酒精)及因應異地或分區辦公整修、雲端視訊會議等經費</t>
  </si>
  <si>
    <t>臺灣新竹地方法院</t>
  </si>
  <si>
    <t>臺灣苗栗地方法院</t>
  </si>
  <si>
    <t>一般性防疫措施(如環境消毒、口罩、額溫槍、酒精)及購置遠距訊問設備、雲端視訊會議等經費</t>
  </si>
  <si>
    <t>臺灣臺中地方法院</t>
  </si>
  <si>
    <t>一般性防疫措施(如環境消毒、口罩、額溫槍、酒精)及因應異地或分區辦公整修、購置遠距訊問設備、視訊設備等經費</t>
  </si>
  <si>
    <t>臺灣南投地方法院</t>
  </si>
  <si>
    <t>臺灣彰化地方法院</t>
  </si>
  <si>
    <t>臺灣雲林地方法院</t>
  </si>
  <si>
    <t>臺灣嘉義地方法院</t>
  </si>
  <si>
    <t>臺灣臺南地方法院</t>
  </si>
  <si>
    <t>臺灣橋頭地方法院</t>
  </si>
  <si>
    <t>一般性防疫措施(如環境消毒、口罩、額溫槍、酒精)等項目及購置遠距訊問設備、雲端視訊會議</t>
  </si>
  <si>
    <t>臺灣高雄地方法院</t>
  </si>
  <si>
    <t>臺灣屏東地方法院</t>
  </si>
  <si>
    <t>臺灣臺東地方法院</t>
  </si>
  <si>
    <t>臺灣花蓮地方法院</t>
  </si>
  <si>
    <t>臺灣宜蘭地方法院</t>
  </si>
  <si>
    <t>臺灣基隆地方法院</t>
  </si>
  <si>
    <t>臺灣澎湖地方法院</t>
  </si>
  <si>
    <t>臺灣高雄少年及家事法院</t>
  </si>
  <si>
    <t>福建高等法院金門分院</t>
  </si>
  <si>
    <t>福建金門地方法院</t>
  </si>
  <si>
    <t>福建連江地方法院</t>
  </si>
  <si>
    <t>居家隔離、居家檢疫者及集中檢疫場所被隔離者廢棄物清理服務計畫及垃圾袋採購</t>
  </si>
  <si>
    <t>連身式防護衣及特殊環境衛生用藥殺菌劑採購，供清潔隊消毒/清運作業人員使用</t>
  </si>
  <si>
    <t>補助地方政府執行開學前校園周邊及校內戶外公共境消毒所需之專案加班費及補助地方政府因應新型冠狀病毒防疫消毒大隊整備計畫</t>
  </si>
  <si>
    <t>防疫物資(口罩、額溫槍、耳溫槍、75%酒精、手套、自動感應手指消毒機及防護衣等)、辦公處所消毒及防疫異地辦公</t>
  </si>
  <si>
    <t>防疫物資(口罩、額溫槍、耳溫槍、75%酒精、手套、自動感應手指消毒機及防護衣等)、防疫異地辦公</t>
  </si>
  <si>
    <t>防疫物資(口罩、額溫槍、耳溫槍、75%酒精、手套、自動感應手指消毒機及防護衣等)、辦公處所消毒、防疫異地辦公</t>
  </si>
  <si>
    <t>防疫異地辦公-各式辦公物品、器具及辦公室電源佈設及設備採購</t>
  </si>
  <si>
    <t>提供同仁執行公務所需紅外線熱像儀、酒精、環境消毒及防護面罩、口罩、手套、漂白水、感應式消毒器、耳溫槍、額溫槍及異地辦公所需經費</t>
  </si>
  <si>
    <t>辦理訓練業務及學員防護所需酒精、環境消毒及防護面罩、口罩、手套、漂白水、感應式消毒器、耳溫槍、額溫槍、視訊會議、教室架設投影機同步連線作業及異地辦公所需設備等</t>
  </si>
  <si>
    <t>酒精、環境消毒及防護面罩、口罩、手套、漂白水及感應式消毒器、耳溫槍、額溫槍、防疫加班費及異地辦公所需經費等</t>
  </si>
  <si>
    <t>視訊會議、記者會及異地辦公處所相關設備、因應疫情會議餐費及印製資料費用</t>
  </si>
  <si>
    <t>酒精、環境消毒及防護面罩、口罩、手套、漂白水及感應式消毒器、耳溫槍、額溫槍、防疫工作加班費、視訊會議、記者會相關設備及異地辦公所需經費</t>
  </si>
  <si>
    <t>提供同仁執行公務所需酒精、環境消毒、漂白水，及異地辦公處所電話、傳真機線路配置等</t>
  </si>
  <si>
    <t>提供民眾洽公及辦理所得稅結算申報作業所需感應式消毒器、耳溫槍、額溫槍，受理民眾所得稅結算申報作業所需租借場地、電話、電腦、網路及電源線路布置等</t>
  </si>
  <si>
    <t>額溫槍、酒精、環境消毒、漂白水、感應式消毒器與受理民眾報稅及異地辦公處所之電話機、電話線路布置及數位叫號機等</t>
  </si>
  <si>
    <t>防護面罩、口罩、手套、鍵盤保護墊等耗材、視訊會議與受理民眾報稅及異地辦公處所之電腦、網路及電源線路布置等</t>
  </si>
  <si>
    <t>提供同仁執行公務所需環境消毒及防護面罩、漂白水、耳溫槍、額溫槍等耗材，紅外線熱像儀，異地辦公處所之電力配置等</t>
  </si>
  <si>
    <t>提供民眾洽公辦理所得稅結算申報作業所需酒精、防護擋板、口罩、手套、感應式消毒器、租用帳篷，受理民眾報稅場地、電腦、網路、電源線路布置及異地辦公處所網點設置等</t>
  </si>
  <si>
    <t>酒精、環境消毒及防護面罩、口罩、手套、漂白水、感應式消毒器等耗材、耳溫槍、額溫槍</t>
  </si>
  <si>
    <t>受理民眾報稅及異地辦公處所-租借場地、電話、電腦、網路及電源線路布置、電話機等</t>
  </si>
  <si>
    <t>提供同仁執行公務所需環境消毒及酒精、口罩、漂白水、感應式消毒器等耗材及異地辦公處所電話線路配置等</t>
  </si>
  <si>
    <t>提供民眾洽公及辦理所得稅結算申報作業所需防護面罩、塑膠隔板、手套及租用帳篷與受理民眾報稅場地、電腦、網路及電源線路佈置等</t>
  </si>
  <si>
    <t>紅外線熱像儀、防疫工作加班費、供內部同仁使用之酒精、環境消毒及防護面罩、口罩、手套、漂白水、感應式消毒器、耳溫槍、額溫槍、海關執檢人員保險費及署本部異地辦公處所之電話、電腦、網路、電源線路布置、電話機、辦公桌等</t>
  </si>
  <si>
    <t xml:space="preserve">關稅業務
</t>
  </si>
  <si>
    <t>供行李、貨物查驗同仁使用之酒精、環境消毒及防護面罩、口罩、手套、漂白水、感應式消毒器、耳溫槍、額溫槍、海關執檢人員保險費、因應防疫人員輪值所需餐費及各關區異地辦公處所之電話、電腦、網路、電源線路布置、電話機、辦公桌、照明燈具等</t>
  </si>
  <si>
    <t>酒精、環境消毒及防護面罩、口罩、手套、漂白水及感應式消毒器、耳溫槍、額溫槍及異地辦公所需經費等</t>
  </si>
  <si>
    <t>視訊會議、記者會及異地辦公處所相關設備、視訊服務費</t>
  </si>
  <si>
    <t>酒精、環境消毒及防護面罩、口罩、手套、漂白水、感應式消毒器、耳溫槍、額溫槍、紅外線熱像儀、防疫加班費及異地辦公所需經費等</t>
  </si>
  <si>
    <r>
      <rPr>
        <sz val="14"/>
        <color theme="1"/>
        <rFont val="標楷體"/>
        <family val="4"/>
        <charset val="136"/>
      </rPr>
      <t>一般行政</t>
    </r>
  </si>
  <si>
    <t>防疫物資、辦公環境消毒及異地辦公環境整備(異地辦公網路線路等)</t>
  </si>
  <si>
    <r>
      <rPr>
        <sz val="14"/>
        <color theme="1"/>
        <rFont val="標楷體"/>
        <family val="4"/>
        <charset val="136"/>
      </rPr>
      <t>原子能科學發展</t>
    </r>
  </si>
  <si>
    <r>
      <rPr>
        <sz val="14"/>
        <color theme="1"/>
        <rFont val="標楷體"/>
        <family val="4"/>
        <charset val="136"/>
      </rPr>
      <t>游離輻射安全防護</t>
    </r>
  </si>
  <si>
    <r>
      <rPr>
        <sz val="14"/>
        <color theme="1"/>
        <rFont val="標楷體"/>
        <family val="4"/>
        <charset val="136"/>
      </rPr>
      <t>核設安全管制</t>
    </r>
  </si>
  <si>
    <r>
      <rPr>
        <sz val="14"/>
        <color theme="1"/>
        <rFont val="標楷體"/>
        <family val="4"/>
        <charset val="136"/>
      </rPr>
      <t>核子保安與應變</t>
    </r>
  </si>
  <si>
    <r>
      <rPr>
        <sz val="14"/>
        <color theme="1"/>
        <rFont val="標楷體"/>
        <family val="4"/>
        <charset val="136"/>
      </rPr>
      <t>放射性物料管理作業</t>
    </r>
  </si>
  <si>
    <r>
      <rPr>
        <sz val="14"/>
        <color theme="1"/>
        <rFont val="標楷體"/>
        <family val="4"/>
        <charset val="136"/>
      </rPr>
      <t>核物料及小產源廢棄物安全管制</t>
    </r>
  </si>
  <si>
    <t>配合防疫需要採購防疫物資、環境消毒及異地辦公環境整備</t>
  </si>
  <si>
    <r>
      <rPr>
        <sz val="14"/>
        <color theme="1"/>
        <rFont val="標楷體"/>
        <family val="4"/>
        <charset val="136"/>
      </rPr>
      <t>計劃管理與設施維運</t>
    </r>
  </si>
  <si>
    <r>
      <rPr>
        <sz val="14"/>
        <color theme="1"/>
        <rFont val="標楷體"/>
        <family val="4"/>
        <charset val="136"/>
      </rPr>
      <t>核能科技研發計畫</t>
    </r>
  </si>
  <si>
    <r>
      <rPr>
        <sz val="14"/>
        <color theme="1"/>
        <rFont val="標楷體"/>
        <family val="4"/>
        <charset val="136"/>
      </rPr>
      <t>推廣能源技術應用</t>
    </r>
  </si>
  <si>
    <t>防疫物資、會議室使用隔版等</t>
    <phoneticPr fontId="3" type="noConversion"/>
  </si>
  <si>
    <t>防疫物資、試場環境消毒、防疫設備(紅外線熱影像儀)等</t>
    <phoneticPr fontId="3" type="noConversion"/>
  </si>
  <si>
    <t>防疫物資、異地辦公環境整備(數位話機等)、會議室使用隔板等</t>
    <phoneticPr fontId="3" type="noConversion"/>
  </si>
  <si>
    <t>防疫物資、異地辦公環境整備(異地辦公租車)、會議室使用隔板等</t>
    <phoneticPr fontId="3" type="noConversion"/>
  </si>
  <si>
    <t>防疫物資、環境消毒及分艙辦公環境整備等</t>
    <phoneticPr fontId="3" type="noConversion"/>
  </si>
  <si>
    <t>防疫物資、環境消毒及異地辦公環境整備等</t>
    <phoneticPr fontId="3" type="noConversion"/>
  </si>
  <si>
    <t>額溫槍、酒精及口罩等防疫物資</t>
    <phoneticPr fontId="3" type="noConversion"/>
  </si>
  <si>
    <t>酒精及口罩等防疫物資</t>
    <phoneticPr fontId="3" type="noConversion"/>
  </si>
  <si>
    <t>酒精</t>
    <phoneticPr fontId="3" type="noConversion"/>
  </si>
  <si>
    <t>役政署及替代役訓練班所需額溫槍、耳溫槍、酒精等防疫用品及派遣替代役役男支援入境旅客防疫值班費及交通費等</t>
    <phoneticPr fontId="3" type="noConversion"/>
  </si>
  <si>
    <t>衛生福利部主管</t>
    <phoneticPr fontId="3" type="noConversion"/>
  </si>
  <si>
    <t>衛生福利部</t>
    <phoneticPr fontId="3" type="noConversion"/>
  </si>
  <si>
    <t>科技發展工作</t>
    <phoneticPr fontId="3" type="noConversion"/>
  </si>
  <si>
    <t>衛生福利資訊業務</t>
    <phoneticPr fontId="3" type="noConversion"/>
  </si>
  <si>
    <t>疾病管制署</t>
    <phoneticPr fontId="3" type="noConversion"/>
  </si>
  <si>
    <t>防疫業務</t>
    <phoneticPr fontId="3" type="noConversion"/>
  </si>
  <si>
    <t>食品藥物管理署</t>
    <phoneticPr fontId="3" type="noConversion"/>
  </si>
  <si>
    <t>科技業務</t>
    <phoneticPr fontId="3" type="noConversion"/>
  </si>
  <si>
    <t>食品管理工作</t>
    <phoneticPr fontId="3" type="noConversion"/>
  </si>
  <si>
    <t>藥粧管理工作</t>
    <phoneticPr fontId="3" type="noConversion"/>
  </si>
  <si>
    <t>中央健康保險署</t>
    <phoneticPr fontId="3" type="noConversion"/>
  </si>
  <si>
    <t>健保業務</t>
    <phoneticPr fontId="3" type="noConversion"/>
  </si>
  <si>
    <t>國民健康署</t>
    <phoneticPr fontId="3" type="noConversion"/>
  </si>
  <si>
    <t>社會及家庭署</t>
    <phoneticPr fontId="3" type="noConversion"/>
  </si>
  <si>
    <r>
      <rPr>
        <sz val="14"/>
        <rFont val="標楷體"/>
        <family val="4"/>
        <charset val="136"/>
      </rPr>
      <t>購置居家辦公電腦設備資安防護軟體</t>
    </r>
    <phoneticPr fontId="3" type="noConversion"/>
  </si>
  <si>
    <r>
      <rPr>
        <sz val="14"/>
        <color theme="1"/>
        <rFont val="標楷體"/>
        <family val="4"/>
        <charset val="136"/>
      </rPr>
      <t>因應異地辦公網路與本部對外網路頻寬提升，及雲端視訊會議所需軟硬體等</t>
    </r>
    <phoneticPr fontId="3" type="noConversion"/>
  </si>
  <si>
    <r>
      <rPr>
        <sz val="14"/>
        <rFont val="標楷體"/>
        <family val="4"/>
        <charset val="136"/>
      </rPr>
      <t>一般性防疫措施</t>
    </r>
    <r>
      <rPr>
        <sz val="14"/>
        <rFont val="Times New Roman"/>
        <family val="1"/>
      </rPr>
      <t>(</t>
    </r>
    <r>
      <rPr>
        <sz val="14"/>
        <rFont val="標楷體"/>
        <family val="4"/>
        <charset val="136"/>
      </rPr>
      <t>如酒精、酒精機、滅菌機、額溫槍、乾洗手機、酒精噴瓶</t>
    </r>
    <r>
      <rPr>
        <sz val="14"/>
        <rFont val="Times New Roman"/>
        <family val="1"/>
      </rPr>
      <t>)</t>
    </r>
    <r>
      <rPr>
        <sz val="14"/>
        <rFont val="標楷體"/>
        <family val="4"/>
        <charset val="136"/>
      </rPr>
      <t>等項目</t>
    </r>
    <phoneticPr fontId="3" type="noConversion"/>
  </si>
  <si>
    <r>
      <rPr>
        <sz val="14"/>
        <color theme="1"/>
        <rFont val="標楷體"/>
        <family val="4"/>
        <charset val="136"/>
      </rPr>
      <t>一般性防疫措施</t>
    </r>
    <r>
      <rPr>
        <sz val="14"/>
        <color theme="1"/>
        <rFont val="Times New Roman"/>
        <family val="1"/>
      </rPr>
      <t>(</t>
    </r>
    <r>
      <rPr>
        <sz val="14"/>
        <color theme="1"/>
        <rFont val="標楷體"/>
        <family val="4"/>
        <charset val="136"/>
      </rPr>
      <t>如酒精、口罩、額溫槍等</t>
    </r>
    <r>
      <rPr>
        <sz val="14"/>
        <color theme="1"/>
        <rFont val="Times New Roman"/>
        <family val="1"/>
      </rPr>
      <t>)</t>
    </r>
    <r>
      <rPr>
        <sz val="14"/>
        <color theme="1"/>
        <rFont val="標楷體"/>
        <family val="4"/>
        <charset val="136"/>
      </rPr>
      <t>及因應異地或分區辦公等經費</t>
    </r>
    <phoneticPr fontId="3" type="noConversion"/>
  </si>
  <si>
    <r>
      <rPr>
        <sz val="14"/>
        <color theme="1"/>
        <rFont val="標楷體"/>
        <family val="4"/>
        <charset val="136"/>
      </rPr>
      <t>一般性防疫措施</t>
    </r>
    <r>
      <rPr>
        <sz val="14"/>
        <color theme="1"/>
        <rFont val="Times New Roman"/>
        <family val="1"/>
      </rPr>
      <t>(</t>
    </r>
    <r>
      <rPr>
        <sz val="14"/>
        <color theme="1"/>
        <rFont val="標楷體"/>
        <family val="4"/>
        <charset val="136"/>
      </rPr>
      <t>如酒精、手套、防護衣等</t>
    </r>
    <r>
      <rPr>
        <sz val="14"/>
        <color theme="1"/>
        <rFont val="Times New Roman"/>
        <family val="1"/>
      </rPr>
      <t>)</t>
    </r>
    <r>
      <rPr>
        <sz val="14"/>
        <color theme="1"/>
        <rFont val="標楷體"/>
        <family val="4"/>
        <charset val="136"/>
      </rPr>
      <t>及因應異地或分區辦公設備、視訊會議等經費</t>
    </r>
    <phoneticPr fontId="3" type="noConversion"/>
  </si>
  <si>
    <r>
      <rPr>
        <sz val="14"/>
        <color theme="1"/>
        <rFont val="標楷體"/>
        <family val="4"/>
        <charset val="136"/>
      </rPr>
      <t>因應緊急事件及維持實驗室運作採購試劑耗材、標準品及物品等</t>
    </r>
    <phoneticPr fontId="3" type="noConversion"/>
  </si>
  <si>
    <r>
      <rPr>
        <sz val="14"/>
        <color theme="1"/>
        <rFont val="標楷體"/>
        <family val="4"/>
        <charset val="136"/>
      </rPr>
      <t>一般性防疫措施</t>
    </r>
    <r>
      <rPr>
        <sz val="14"/>
        <color theme="1"/>
        <rFont val="Times New Roman"/>
        <family val="1"/>
      </rPr>
      <t>(</t>
    </r>
    <r>
      <rPr>
        <sz val="14"/>
        <color theme="1"/>
        <rFont val="標楷體"/>
        <family val="4"/>
        <charset val="136"/>
      </rPr>
      <t>如防疫耗材、物品及環境消毒</t>
    </r>
    <r>
      <rPr>
        <sz val="14"/>
        <color theme="1"/>
        <rFont val="Times New Roman"/>
        <family val="1"/>
      </rPr>
      <t>)</t>
    </r>
    <r>
      <rPr>
        <sz val="14"/>
        <color theme="1"/>
        <rFont val="標楷體"/>
        <family val="4"/>
        <charset val="136"/>
      </rPr>
      <t>等項目</t>
    </r>
    <phoneticPr fontId="3" type="noConversion"/>
  </si>
  <si>
    <r>
      <rPr>
        <sz val="14"/>
        <color theme="1"/>
        <rFont val="標楷體"/>
        <family val="4"/>
        <charset val="136"/>
      </rPr>
      <t>一般性防疫措施</t>
    </r>
    <r>
      <rPr>
        <sz val="14"/>
        <color theme="1"/>
        <rFont val="Times New Roman"/>
        <family val="1"/>
      </rPr>
      <t>(</t>
    </r>
    <r>
      <rPr>
        <sz val="14"/>
        <color theme="1"/>
        <rFont val="標楷體"/>
        <family val="4"/>
        <charset val="136"/>
      </rPr>
      <t>如防疫耗材、物品及環境消毒</t>
    </r>
    <r>
      <rPr>
        <sz val="14"/>
        <color theme="1"/>
        <rFont val="Times New Roman"/>
        <family val="1"/>
      </rPr>
      <t>)</t>
    </r>
    <r>
      <rPr>
        <sz val="14"/>
        <color theme="1"/>
        <rFont val="標楷體"/>
        <family val="4"/>
        <charset val="136"/>
      </rPr>
      <t>及因應異地或分區辦公所需物品、辦公室電話移設、網路配置及電力監錄設備增設等</t>
    </r>
    <phoneticPr fontId="3" type="noConversion"/>
  </si>
  <si>
    <r>
      <rPr>
        <sz val="14"/>
        <color theme="1"/>
        <rFont val="標楷體"/>
        <family val="4"/>
        <charset val="136"/>
      </rPr>
      <t>一般性防疫措施</t>
    </r>
    <r>
      <rPr>
        <sz val="14"/>
        <color theme="1"/>
        <rFont val="Times New Roman"/>
        <family val="1"/>
      </rPr>
      <t>(</t>
    </r>
    <r>
      <rPr>
        <sz val="14"/>
        <color theme="1"/>
        <rFont val="標楷體"/>
        <family val="4"/>
        <charset val="136"/>
      </rPr>
      <t>如防疫耗材、物品及環境消毒</t>
    </r>
    <r>
      <rPr>
        <sz val="14"/>
        <color theme="1"/>
        <rFont val="Times New Roman"/>
        <family val="1"/>
      </rPr>
      <t>)</t>
    </r>
    <r>
      <rPr>
        <sz val="14"/>
        <color theme="1"/>
        <rFont val="標楷體"/>
        <family val="4"/>
        <charset val="136"/>
      </rPr>
      <t>及辦理相關業務所需差旅費及配合指揮中心開設期間新增業務之定期契約人力等</t>
    </r>
    <phoneticPr fontId="3" type="noConversion"/>
  </si>
  <si>
    <r>
      <rPr>
        <sz val="14"/>
        <color theme="1"/>
        <rFont val="標楷體"/>
        <family val="4"/>
        <charset val="136"/>
      </rPr>
      <t>一般性防疫措施</t>
    </r>
    <r>
      <rPr>
        <sz val="14"/>
        <color theme="1"/>
        <rFont val="Times New Roman"/>
        <family val="1"/>
      </rPr>
      <t>(</t>
    </r>
    <r>
      <rPr>
        <sz val="14"/>
        <color theme="1"/>
        <rFont val="標楷體"/>
        <family val="4"/>
        <charset val="136"/>
      </rPr>
      <t>如消毒機、口罩、額溫槍、酒精、布口罩套、測量體溫防疫用貼紙</t>
    </r>
    <r>
      <rPr>
        <sz val="14"/>
        <color theme="1"/>
        <rFont val="Times New Roman"/>
        <family val="1"/>
      </rPr>
      <t>)</t>
    </r>
    <r>
      <rPr>
        <sz val="14"/>
        <color theme="1"/>
        <rFont val="標楷體"/>
        <family val="4"/>
        <charset val="136"/>
      </rPr>
      <t>等項目</t>
    </r>
    <phoneticPr fontId="3" type="noConversion"/>
  </si>
  <si>
    <r>
      <rPr>
        <sz val="14"/>
        <color theme="1"/>
        <rFont val="標楷體"/>
        <family val="4"/>
        <charset val="136"/>
      </rPr>
      <t>一般性防疫措施</t>
    </r>
    <r>
      <rPr>
        <sz val="14"/>
        <color theme="1"/>
        <rFont val="Times New Roman"/>
        <family val="1"/>
      </rPr>
      <t>(</t>
    </r>
    <r>
      <rPr>
        <sz val="14"/>
        <color theme="1"/>
        <rFont val="標楷體"/>
        <family val="4"/>
        <charset val="136"/>
      </rPr>
      <t>如酒精、額溫槍等</t>
    </r>
    <r>
      <rPr>
        <sz val="14"/>
        <color theme="1"/>
        <rFont val="Times New Roman"/>
        <family val="1"/>
      </rPr>
      <t>)</t>
    </r>
    <r>
      <rPr>
        <sz val="14"/>
        <color theme="1"/>
        <rFont val="標楷體"/>
        <family val="4"/>
        <charset val="136"/>
      </rPr>
      <t>、辦公空間、環境消毒及因應防疫工作增購光纖儲存系統等資訊設備</t>
    </r>
    <phoneticPr fontId="3" type="noConversion"/>
  </si>
  <si>
    <r>
      <rPr>
        <sz val="14"/>
        <color theme="1"/>
        <rFont val="標楷體"/>
        <family val="4"/>
        <charset val="136"/>
      </rPr>
      <t>一般性防疫措施</t>
    </r>
    <r>
      <rPr>
        <sz val="14"/>
        <color theme="1"/>
        <rFont val="Times New Roman"/>
        <family val="1"/>
      </rPr>
      <t>(</t>
    </r>
    <r>
      <rPr>
        <sz val="14"/>
        <color theme="1"/>
        <rFont val="標楷體"/>
        <family val="4"/>
        <charset val="136"/>
      </rPr>
      <t>如口罩、耳溫槍、額溫槍、噴霧瓶、防疫標示用圓形標籤、酒精、漂白水、次氯酸水、手套、指示動線用膠帶、公文交換分流使用之透明收納箱、紫外線殺菌燈</t>
    </r>
    <r>
      <rPr>
        <sz val="14"/>
        <color theme="1"/>
        <rFont val="Times New Roman"/>
        <family val="1"/>
      </rPr>
      <t>)</t>
    </r>
    <r>
      <rPr>
        <sz val="14"/>
        <color theme="1"/>
        <rFont val="標楷體"/>
        <family val="4"/>
        <charset val="136"/>
      </rPr>
      <t>等，與支援疫情指揮中心</t>
    </r>
    <r>
      <rPr>
        <sz val="14"/>
        <color theme="1"/>
        <rFont val="Times New Roman"/>
        <family val="1"/>
      </rPr>
      <t>2</t>
    </r>
    <r>
      <rPr>
        <sz val="14"/>
        <color theme="1"/>
        <rFont val="標楷體"/>
        <family val="4"/>
        <charset val="136"/>
      </rPr>
      <t>月至</t>
    </r>
    <r>
      <rPr>
        <sz val="14"/>
        <color theme="1"/>
        <rFont val="Times New Roman"/>
        <family val="1"/>
      </rPr>
      <t>6</t>
    </r>
    <r>
      <rPr>
        <sz val="14"/>
        <color theme="1"/>
        <rFont val="標楷體"/>
        <family val="4"/>
        <charset val="136"/>
      </rPr>
      <t>月所需加班費及國內旅費等</t>
    </r>
    <phoneticPr fontId="3" type="noConversion"/>
  </si>
  <si>
    <r>
      <rPr>
        <sz val="14"/>
        <color theme="1"/>
        <rFont val="標楷體"/>
        <family val="4"/>
        <charset val="136"/>
      </rPr>
      <t>一般性防疫措施</t>
    </r>
    <r>
      <rPr>
        <sz val="14"/>
        <color theme="1"/>
        <rFont val="Times New Roman"/>
        <family val="1"/>
      </rPr>
      <t>(</t>
    </r>
    <r>
      <rPr>
        <sz val="14"/>
        <color theme="1"/>
        <rFont val="標楷體"/>
        <family val="4"/>
        <charset val="136"/>
      </rPr>
      <t>如酒精、額溫槍、防護衣、化學護目鏡、手套及鞋套等</t>
    </r>
    <r>
      <rPr>
        <sz val="14"/>
        <color theme="1"/>
        <rFont val="Times New Roman"/>
        <family val="1"/>
      </rPr>
      <t>)</t>
    </r>
    <r>
      <rPr>
        <sz val="14"/>
        <color theme="1"/>
        <rFont val="標楷體"/>
        <family val="4"/>
        <charset val="136"/>
      </rPr>
      <t>及因應異地或分區辦公整修等經費</t>
    </r>
    <r>
      <rPr>
        <sz val="14"/>
        <color theme="1"/>
        <rFont val="Times New Roman"/>
        <family val="1"/>
      </rPr>
      <t>(</t>
    </r>
    <r>
      <rPr>
        <sz val="14"/>
        <color theme="1"/>
        <rFont val="標楷體"/>
        <family val="4"/>
        <charset val="136"/>
      </rPr>
      <t>含電話、電腦、網路線路施工等</t>
    </r>
    <r>
      <rPr>
        <sz val="14"/>
        <color theme="1"/>
        <rFont val="Times New Roman"/>
        <family val="1"/>
      </rPr>
      <t>)</t>
    </r>
    <phoneticPr fontId="3" type="noConversion"/>
  </si>
  <si>
    <t>防疫措施討論會議及教育訓練等餐費</t>
    <phoneticPr fontId="3" type="noConversion"/>
  </si>
  <si>
    <t xml:space="preserve">行政院 </t>
    <phoneticPr fontId="3" type="noConversion"/>
  </si>
  <si>
    <t>酒精、感應式消毒機、額溫槍</t>
  </si>
  <si>
    <t>醫療口罩及矯正機關用口罩套、酒精、漂白水、感應式消毒機、電動消毒噴霧器、額溫槍、耳溫槍、棉球、洗手乳等</t>
  </si>
  <si>
    <t>酒精、漂白水、感應式消毒機、電動消毒噴霧器、額溫槍、防護衣、面罩、護目鏡、鞋套等防護用品、防疫用壓克力隔板等</t>
  </si>
  <si>
    <t>醫療口罩、N95口罩、酒精、漂白水、感應式消毒機、電動消毒噴霧器、額溫槍、耳溫槍等</t>
  </si>
  <si>
    <t>文化部</t>
  </si>
  <si>
    <t>文化資源業務推動與輔導</t>
  </si>
  <si>
    <t>對受嚴重特殊傳染性肺炎影響發生營運困難之文化藝術產業、事業及相關從業人員，減輕營運困難補助</t>
  </si>
  <si>
    <t>文化創意產業發展業務</t>
  </si>
  <si>
    <t>人文文學及出版業務推展與輔導</t>
  </si>
  <si>
    <t>影視及流行音樂策劃與發展</t>
  </si>
  <si>
    <t>視覺及表演藝術之策劃與發展</t>
  </si>
  <si>
    <t>文化資產局</t>
  </si>
  <si>
    <t>文化交流業務</t>
  </si>
  <si>
    <t>蒙藏文化中心業務</t>
  </si>
  <si>
    <t>國立文化機構作業基金</t>
  </si>
  <si>
    <t>國家人權博物館</t>
  </si>
  <si>
    <t>博物館業務之推展</t>
  </si>
  <si>
    <t>額溫槍、酒精等防疫用品、華僑會館清潔消毒、異地辦公視訊設備、虛擬桌面系統等</t>
  </si>
  <si>
    <t>僑民僑團聯繫接待暨僑教中心服務</t>
  </si>
  <si>
    <t>採購醫療口罩55萬片、防疫口罩套、布口罩、寄送布口罩運費</t>
  </si>
  <si>
    <t>僑生回國升學暨僑青培訓訮習</t>
  </si>
  <si>
    <t>電源插座設置、資訊設備搬運</t>
  </si>
  <si>
    <t>僑校發展暨文化社教輔助</t>
  </si>
  <si>
    <t>GSN ADSL 300M/100M 四條(3個月)、ADSL 100M/40M 二條(3個月)</t>
  </si>
  <si>
    <t>僑商經濟業務</t>
  </si>
  <si>
    <r>
      <rPr>
        <sz val="14"/>
        <color rgb="FF000000"/>
        <rFont val="標楷體"/>
        <family val="4"/>
        <charset val="136"/>
      </rPr>
      <t>協助海外僑臺商代購防疫物資運寄紙箱之WHO主視覺貼紙、代購防疫物資運寄專用紙箱</t>
    </r>
    <r>
      <rPr>
        <sz val="14"/>
        <color rgb="FF000000"/>
        <rFont val="新細明體"/>
        <family val="1"/>
        <charset val="136"/>
      </rPr>
      <t>、</t>
    </r>
    <r>
      <rPr>
        <sz val="14"/>
        <color rgb="FF000000"/>
        <rFont val="標楷體"/>
        <family val="4"/>
        <charset val="136"/>
      </rPr>
      <t>網路網點設置及代購防疫物資運費</t>
    </r>
  </si>
  <si>
    <t>一般性防疫措施(如環境消毒、酒精、PE手套)及因應異地或分區辦公整修經費</t>
  </si>
  <si>
    <t>購置異地辦公設備等經費</t>
  </si>
  <si>
    <t>購置法庭購視訊設筆記型電腦2台</t>
  </si>
  <si>
    <t>購置遠距訊問設備、法庭加裝防護隔離設施等經費</t>
  </si>
  <si>
    <t>購置手持式紅外線熱像儀1台</t>
  </si>
  <si>
    <t>一般性防疫措施(如口罩、額溫槍、酒精)及購置遠距訊問設備、雲端視訊會議等經費</t>
  </si>
  <si>
    <t>購置開庭用壓克力隔板及循環扇、隔離室用循環扇、夜間出入管制電子感應設施等經費</t>
  </si>
  <si>
    <t>購置壓克力屏風等經費</t>
  </si>
  <si>
    <t>法庭增設視訊連線系統、視訊網路攝影機等經費</t>
  </si>
  <si>
    <t>因應異地或分區辦公於異地辦公室加裝防火牆及購置智慧體溫感測器等設備經費</t>
  </si>
  <si>
    <t>購置強制處分遠距訊問筆記型電腦等經費</t>
  </si>
  <si>
    <t>因應異地或分區辦公線路遷移、視訊設備等經費</t>
  </si>
  <si>
    <t>購置透明面罩、拋棄式隔離衣及壓克力透明防護罩等經費</t>
  </si>
  <si>
    <t>購置透明壓克力隔板等經費</t>
  </si>
  <si>
    <t>一般性防疫措施(如防疫壓克力隔板、口罩、額溫槍、酒精)等項目</t>
  </si>
  <si>
    <t>提供技專校院防疫用酒精、口罩及四技二專統一入學測驗考場為通風所需立扇</t>
    <phoneticPr fontId="3" type="noConversion"/>
  </si>
  <si>
    <t>提供兒童課後照顧服務中心及高級中等以下學生短期補習班防疫用酒精、額(耳)溫槍、口罩及補助社教機構購置紅外線熱成(顯)像儀</t>
    <phoneticPr fontId="3" type="noConversion"/>
  </si>
  <si>
    <t>提供高級中等以下學校與幼兒園及實驗機構防疫用額(耳)溫槍、酒精、運費及109年會考防疫經費</t>
    <phoneticPr fontId="3" type="noConversion"/>
  </si>
  <si>
    <t>因應嚴重特殊傳染性肺炎防治及紓困振興經費支用情形表(總預算)</t>
    <phoneticPr fontId="3" type="noConversion"/>
  </si>
  <si>
    <t>移緩濟急：
支出科目「環境保護署-環境衛生管理」</t>
    <phoneticPr fontId="3" type="noConversion"/>
  </si>
  <si>
    <t>補助全國舞蹈比賽防疫用酒精、口罩及設置臨時救護服務站等</t>
    <phoneticPr fontId="3" type="noConversion"/>
  </si>
  <si>
    <t>提供大專校院防疫用酒精、口罩、隔離衣及設置教育部專科以上學校防範嚴重特殊傳染性肺炎諮詢小組專案辦公室協助防疫工作</t>
    <phoneticPr fontId="3" type="noConversion"/>
  </si>
  <si>
    <t>提供高國中小停課補課教學用4G網路分享器及平板電腦、精簡型電腦等</t>
    <phoneticPr fontId="3" type="noConversion"/>
  </si>
  <si>
    <t>國史館臺灣文獻館</t>
    <phoneticPr fontId="3" type="noConversion"/>
  </si>
  <si>
    <t>國家發展委員會及所屬</t>
    <phoneticPr fontId="3" type="noConversion"/>
  </si>
  <si>
    <t>原住民族委員會及所屬</t>
    <phoneticPr fontId="3" type="noConversion"/>
  </si>
  <si>
    <t>客家委員會及所屬</t>
    <phoneticPr fontId="3" type="noConversion"/>
  </si>
  <si>
    <t>公共工程委員會</t>
    <phoneticPr fontId="3" type="noConversion"/>
  </si>
  <si>
    <t>審計部臺北市審計處</t>
    <phoneticPr fontId="3" type="noConversion"/>
  </si>
  <si>
    <t>審計部新北市審計處</t>
    <phoneticPr fontId="3" type="noConversion"/>
  </si>
  <si>
    <t>審計部桃園市審計處</t>
    <phoneticPr fontId="3" type="noConversion"/>
  </si>
  <si>
    <t>審計部臺中市審計處</t>
    <phoneticPr fontId="3" type="noConversion"/>
  </si>
  <si>
    <t>審計部臺南市審計處</t>
    <phoneticPr fontId="3" type="noConversion"/>
  </si>
  <si>
    <t>審計部高雄市審計處</t>
    <phoneticPr fontId="3" type="noConversion"/>
  </si>
  <si>
    <t>外交及國際事務學院</t>
    <phoneticPr fontId="3" type="noConversion"/>
  </si>
  <si>
    <t>領事事務局</t>
    <phoneticPr fontId="3" type="noConversion"/>
  </si>
  <si>
    <t xml:space="preserve">國際貿易局及所屬 </t>
    <phoneticPr fontId="3" type="noConversion"/>
  </si>
  <si>
    <t>標準檢驗局及所屬</t>
    <phoneticPr fontId="3" type="noConversion"/>
  </si>
  <si>
    <t>水利署及所屬</t>
    <phoneticPr fontId="3" type="noConversion"/>
  </si>
  <si>
    <t>加工出口區管理處及所屬</t>
    <phoneticPr fontId="3" type="noConversion"/>
  </si>
  <si>
    <t xml:space="preserve">能源局 </t>
    <phoneticPr fontId="3" type="noConversion"/>
  </si>
  <si>
    <t>中央地質調查所</t>
    <phoneticPr fontId="3" type="noConversion"/>
  </si>
  <si>
    <t>僑務委員會主管</t>
    <phoneticPr fontId="3" type="noConversion"/>
  </si>
  <si>
    <t>原子能委員會主管</t>
    <phoneticPr fontId="3" type="noConversion"/>
  </si>
  <si>
    <t xml:space="preserve">原子能委員會
</t>
    <phoneticPr fontId="3" type="noConversion"/>
  </si>
  <si>
    <t>輻射偵測中心</t>
    <phoneticPr fontId="3" type="noConversion"/>
  </si>
  <si>
    <t>放射性物料管理局</t>
    <phoneticPr fontId="3" type="noConversion"/>
  </si>
  <si>
    <t>核能研究所</t>
    <phoneticPr fontId="3" type="noConversion"/>
  </si>
  <si>
    <t>農業委員會主管</t>
    <phoneticPr fontId="3" type="noConversion"/>
  </si>
  <si>
    <t>農業委員會</t>
    <phoneticPr fontId="3" type="noConversion"/>
  </si>
  <si>
    <t>農業試驗所</t>
    <phoneticPr fontId="3" type="noConversion"/>
  </si>
  <si>
    <t>林業試驗所</t>
    <phoneticPr fontId="3" type="noConversion"/>
  </si>
  <si>
    <t>畜產試驗所</t>
    <phoneticPr fontId="3" type="noConversion"/>
  </si>
  <si>
    <t>家畜衛生試驗所</t>
    <phoneticPr fontId="3" type="noConversion"/>
  </si>
  <si>
    <t>農業藥物毒物試驗所</t>
    <phoneticPr fontId="3" type="noConversion"/>
  </si>
  <si>
    <t>特有生物研究保育中心</t>
    <phoneticPr fontId="3" type="noConversion"/>
  </si>
  <si>
    <t>茶業改良場</t>
    <phoneticPr fontId="3" type="noConversion"/>
  </si>
  <si>
    <t>種苗改良繁殖場</t>
    <phoneticPr fontId="3" type="noConversion"/>
  </si>
  <si>
    <t>苗栗區農業改良場</t>
    <phoneticPr fontId="3" type="noConversion"/>
  </si>
  <si>
    <t>桃園區農業改良場</t>
    <phoneticPr fontId="3" type="noConversion"/>
  </si>
  <si>
    <t>高雄區農業改良場</t>
    <phoneticPr fontId="3" type="noConversion"/>
  </si>
  <si>
    <t>臺中區農業改良場</t>
    <phoneticPr fontId="3" type="noConversion"/>
  </si>
  <si>
    <t>臺東區農業改良場</t>
    <phoneticPr fontId="3" type="noConversion"/>
  </si>
  <si>
    <t>臺南區農業改良場</t>
    <phoneticPr fontId="3" type="noConversion"/>
  </si>
  <si>
    <t>花蓮區農業改良場</t>
    <phoneticPr fontId="3" type="noConversion"/>
  </si>
  <si>
    <t>水土保持局</t>
    <phoneticPr fontId="3" type="noConversion"/>
  </si>
  <si>
    <t>動植物防疫檢疫局及所屬</t>
    <phoneticPr fontId="3" type="noConversion"/>
  </si>
  <si>
    <t>屏東農業生物技術園區籌備處</t>
    <phoneticPr fontId="3" type="noConversion"/>
  </si>
  <si>
    <t>農業金融局</t>
    <phoneticPr fontId="3" type="noConversion"/>
  </si>
  <si>
    <t>漁業署及所屬</t>
    <phoneticPr fontId="3" type="noConversion"/>
  </si>
  <si>
    <t>環境保護署主管</t>
    <phoneticPr fontId="3" type="noConversion"/>
  </si>
  <si>
    <t>新竹科學工業園區管理局</t>
    <phoneticPr fontId="3" type="noConversion"/>
  </si>
  <si>
    <t>中部科學工業園區管理局</t>
    <phoneticPr fontId="3" type="noConversion"/>
  </si>
  <si>
    <t>南部科學工業園區管理局</t>
    <phoneticPr fontId="3" type="noConversion"/>
  </si>
  <si>
    <t>金融監督管理委員會主管</t>
    <phoneticPr fontId="3" type="noConversion"/>
  </si>
  <si>
    <t>金融監督管理委員會</t>
    <phoneticPr fontId="3" type="noConversion"/>
  </si>
  <si>
    <t>海洋委員會主管</t>
    <phoneticPr fontId="3" type="noConversion"/>
  </si>
  <si>
    <t>國軍退除役官兵輔導委員會主管</t>
    <phoneticPr fontId="3" type="noConversion"/>
  </si>
  <si>
    <t>防疫所需耗材與物品及異地分流辦公等措施、遠距會議、辦公所需之軟硬體設備等</t>
    <phoneticPr fontId="3" type="noConversion"/>
  </si>
  <si>
    <t>移緩濟急：
支出科目「中小企業處-一般行政」</t>
    <phoneticPr fontId="3" type="noConversion"/>
  </si>
  <si>
    <t xml:space="preserve">一般行政 </t>
    <phoneticPr fontId="3" type="noConversion"/>
  </si>
  <si>
    <t>移緩濟急：
支出科目「文化部-文化資源業務推動與輔導」2,478千元、「文化部-文化創意產業發展業務」19,870千元、「文化部-人文文學及出版業務推展與輔導」7,548千元、「文化部-視覺及表演藝術之策劃與發展」74,713千元、「文化資產局-文化資產業務」23,388千元、「影視及流行音樂產業局-電影事業輔導」145,000千元、「影視及流行音樂產業局-廣播電視事業輔導」25,509千元、「影視及流行音樂產業局-流行音樂產業輔導」16,311千元</t>
    <phoneticPr fontId="3" type="noConversion"/>
  </si>
  <si>
    <t>建物殺菌消毒作業、酒精、手套、透明隔板、額溫槍、耳溫槍等防疫物資、異地辦公網路佈線及建置會議視訊等</t>
    <phoneticPr fontId="3" type="noConversion"/>
  </si>
  <si>
    <t>原住民族文化發展中心</t>
    <phoneticPr fontId="3" type="noConversion"/>
  </si>
  <si>
    <t>中央研究院</t>
    <phoneticPr fontId="3" type="noConversion"/>
  </si>
  <si>
    <t>營建署及所屬</t>
    <phoneticPr fontId="3" type="noConversion"/>
  </si>
  <si>
    <t>教育部</t>
    <phoneticPr fontId="3" type="noConversion"/>
  </si>
  <si>
    <t>私立學校教學獎助</t>
    <phoneticPr fontId="3" type="noConversion"/>
  </si>
  <si>
    <t>檢察機關擴(遷)建計畫</t>
    <phoneticPr fontId="3" type="noConversion"/>
  </si>
  <si>
    <t>臺灣彰化地方檢察署</t>
    <phoneticPr fontId="3" type="noConversion"/>
  </si>
  <si>
    <t>寄送口罩郵資、運費</t>
    <phoneticPr fontId="3" type="noConversion"/>
  </si>
  <si>
    <t>截至109年5月31日止</t>
    <phoneticPr fontId="3" type="noConversion"/>
  </si>
  <si>
    <t xml:space="preserve">    係分別由總預算及農村再生基金先行墊支，後續將視中央政府嚴重特殊傳染性肺炎防治及紓困振興特別預算執</t>
    <phoneticPr fontId="3" type="noConversion"/>
  </si>
  <si>
    <t xml:space="preserve">    行情形，辦理經費流用及轉正或循相關預算程序辦理。</t>
    <phoneticPr fontId="3" type="noConversion"/>
  </si>
  <si>
    <t xml:space="preserve">註：勞動部辦理自營作業者或無一定雇主之勞工生活補貼39億元，以及農業委員會農辦理漁民生活補貼188億元，
    </t>
    <phoneticPr fontId="3" type="noConversion"/>
  </si>
  <si>
    <t>法庭用防疫措施，包括口罩、額溫槍、壁掛式酒精、法警用面罩及防護衣等</t>
    <phoneticPr fontId="3" type="noConversion"/>
  </si>
  <si>
    <t>辦理雙連坡營區武漢肺炎隔離安置衛浴整修工程緊急採購案</t>
    <phoneticPr fontId="3" type="noConversion"/>
  </si>
  <si>
    <t>寄送防疫物資郵資、運費160千元</t>
    <phoneticPr fontId="3" type="noConversion"/>
  </si>
  <si>
    <t>提供技專校院防疫用、四技二專統一入學測驗等所需口罩4,785千元</t>
    <phoneticPr fontId="3" type="noConversion"/>
  </si>
  <si>
    <t>提供大專校院防疫用、大學招生考試、指考等所需口罩5,533千元</t>
    <phoneticPr fontId="3" type="noConversion"/>
  </si>
  <si>
    <t>提供兒童課後照顧服務中心及高級中等以下學生短期補習班防疫用口罩、酒精1,555千元</t>
    <phoneticPr fontId="3" type="noConversion"/>
  </si>
  <si>
    <t>補助大專校院因應疫情影響所需口罩、酒精等防疫物資2,702千元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</si>
</sst>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quot;$&quot;* #,##0_-;_-&quot;$&quot;* &quot;-&quot;_-;_-@_-"/>
    <numFmt numFmtId="44" formatCode="_-&quot;$&quot;* #,##0.00_-;\-&quot;$&quot;* #,##0.00_-;_-&quot;$&quot;* &quot;-&quot;??_-;_-@_-"/>
    <numFmt numFmtId="43" formatCode="_-* #,##0.00_-;\-* #,##0.00_-;_-* &quot;-&quot;??_-;_-@_-"/>
    <numFmt numFmtId="176" formatCode="_-* #,##0_-;\-* #,##0_-;_-* &quot;-&quot;??_-;_-@_-"/>
    <numFmt numFmtId="177" formatCode="#,##0_ "/>
    <numFmt numFmtId="178" formatCode="_-* #,##0.00_-;\-* #,##0.00_-;_-* \-??_-;_-@_-"/>
    <numFmt numFmtId="179" formatCode="_-* #,##0_-;\-* #,##0_-;_-* \-??_-;_-@_-"/>
    <numFmt numFmtId="180" formatCode="&quot;$&quot;#,##0\ ;\(&quot;$&quot;#,##0\)"/>
    <numFmt numFmtId="181" formatCode="_-* ###\ ###\ ##0_-;_-* \-###\ ###\ ##0_-;_-* &quot;－&quot;_-;_-@_-"/>
    <numFmt numFmtId="182" formatCode="_-* ###\ ##0_-;_-* \-###\ ##0_-;_-* &quot;－&quot;_-;_-@_-"/>
    <numFmt numFmtId="183" formatCode="_-* ###\ ##0.0_-;_-* \-###\ ##0.0_-;_-* &quot;－&quot;_-;_-@_-"/>
    <numFmt numFmtId="184" formatCode="#\ ##0_-;\-#\ ##0_-;_-0_-;_-@_ "/>
    <numFmt numFmtId="185" formatCode="#\ ##0.0_-;\-#\ ##0.0_-;_-0.0_-;_-@_ "/>
    <numFmt numFmtId="186" formatCode="0.00_)"/>
    <numFmt numFmtId="187" formatCode="#,##0_ ;[Red]\-#,##0\ "/>
    <numFmt numFmtId="188" formatCode="_ * #,##0.00_ ;_ * \-#,##0.00_ ;_ * &quot;-&quot;??_ ;_ @_ "/>
    <numFmt numFmtId="189" formatCode="_ * #,##0_ ;_ * \-#,##0_ ;_ * &quot;-&quot;_ ;_ @_ "/>
  </numFmts>
  <fonts count="99">
    <font>
      <sz val="12"/>
      <color theme="1"/>
      <name val="新細明體"/>
      <family val="2"/>
      <charset val="136"/>
      <scheme val="minor"/>
    </font>
    <font>
      <sz val="12"/>
      <color theme="1"/>
      <name val="新細明體"/>
      <family val="2"/>
      <charset val="136"/>
      <scheme val="minor"/>
    </font>
    <font>
      <sz val="18"/>
      <color theme="1"/>
      <name val="標楷體"/>
      <family val="4"/>
      <charset val="136"/>
    </font>
    <font>
      <sz val="9"/>
      <name val="新細明體"/>
      <family val="2"/>
      <charset val="136"/>
      <scheme val="minor"/>
    </font>
    <font>
      <sz val="14"/>
      <color theme="1"/>
      <name val="標楷體"/>
      <family val="4"/>
      <charset val="136"/>
    </font>
    <font>
      <sz val="12"/>
      <color theme="1"/>
      <name val="標楷體"/>
      <family val="4"/>
      <charset val="136"/>
    </font>
    <font>
      <sz val="14"/>
      <name val="標楷體"/>
      <family val="4"/>
      <charset val="136"/>
    </font>
    <font>
      <sz val="12"/>
      <name val="新細明體"/>
      <family val="2"/>
      <charset val="136"/>
      <scheme val="minor"/>
    </font>
    <font>
      <b/>
      <sz val="14"/>
      <name val="標楷體"/>
      <family val="4"/>
      <charset val="136"/>
    </font>
    <font>
      <b/>
      <sz val="14"/>
      <name val="Times New Roman"/>
      <family val="1"/>
    </font>
    <font>
      <sz val="14"/>
      <color theme="1"/>
      <name val="Times New Roman"/>
      <family val="1"/>
    </font>
    <font>
      <sz val="14"/>
      <name val="Times New Roman"/>
      <family val="1"/>
    </font>
    <font>
      <b/>
      <sz val="14"/>
      <color rgb="FFFF0000"/>
      <name val="Times New Roman"/>
      <family val="1"/>
    </font>
    <font>
      <sz val="14"/>
      <name val="新細明體"/>
      <family val="1"/>
      <charset val="136"/>
    </font>
    <font>
      <sz val="12"/>
      <color theme="1"/>
      <name val="新細明體"/>
      <family val="1"/>
      <charset val="136"/>
      <scheme val="minor"/>
    </font>
    <font>
      <sz val="12"/>
      <name val="新細明體"/>
      <family val="1"/>
      <charset val="136"/>
    </font>
    <font>
      <sz val="13"/>
      <color theme="1"/>
      <name val="Times New Roman"/>
      <family val="1"/>
    </font>
    <font>
      <sz val="12"/>
      <color rgb="FFFF0000"/>
      <name val="新細明體"/>
      <family val="2"/>
      <charset val="136"/>
      <scheme val="minor"/>
    </font>
    <font>
      <b/>
      <sz val="12"/>
      <color theme="1"/>
      <name val="新細明體"/>
      <family val="2"/>
      <charset val="136"/>
      <scheme val="minor"/>
    </font>
    <font>
      <b/>
      <sz val="14"/>
      <color rgb="FFFF0000"/>
      <name val="標楷體"/>
      <family val="4"/>
      <charset val="136"/>
    </font>
    <font>
      <sz val="14"/>
      <color rgb="FFFF0000"/>
      <name val="標楷體"/>
      <family val="4"/>
      <charset val="136"/>
    </font>
    <font>
      <sz val="12"/>
      <name val="Times New Roman"/>
      <family val="1"/>
    </font>
    <font>
      <sz val="12"/>
      <name val="標楷體"/>
      <family val="4"/>
      <charset val="136"/>
    </font>
    <font>
      <sz val="9"/>
      <name val="新細明體"/>
      <family val="2"/>
      <charset val="136"/>
    </font>
    <font>
      <sz val="12"/>
      <color rgb="FF000000"/>
      <name val="新細明體"/>
      <family val="2"/>
      <charset val="136"/>
    </font>
    <font>
      <sz val="14"/>
      <name val="Times New Roman"/>
      <family val="1"/>
      <charset val="1"/>
    </font>
    <font>
      <sz val="14"/>
      <color rgb="FF000000"/>
      <name val="Times New Roman"/>
      <family val="1"/>
      <charset val="1"/>
    </font>
    <font>
      <sz val="14"/>
      <color rgb="FF000000"/>
      <name val="標楷體"/>
      <family val="4"/>
      <charset val="136"/>
    </font>
    <font>
      <sz val="10"/>
      <name val="Helv"/>
      <family val="2"/>
    </font>
    <font>
      <sz val="10"/>
      <name val="Arial"/>
      <family val="2"/>
    </font>
    <font>
      <sz val="10"/>
      <color indexed="8"/>
      <name val="Arial"/>
      <family val="2"/>
    </font>
    <font>
      <sz val="11"/>
      <color indexed="8"/>
      <name val="新細明體"/>
      <family val="1"/>
      <charset val="136"/>
    </font>
    <font>
      <sz val="12"/>
      <color indexed="8"/>
      <name val="Calibri"/>
      <family val="2"/>
    </font>
    <font>
      <sz val="12"/>
      <color indexed="8"/>
      <name val="新細明體"/>
      <family val="1"/>
      <charset val="136"/>
    </font>
    <font>
      <sz val="11"/>
      <color indexed="9"/>
      <name val="新細明體"/>
      <family val="1"/>
      <charset val="136"/>
    </font>
    <font>
      <sz val="12"/>
      <color indexed="9"/>
      <name val="Calibri"/>
      <family val="2"/>
    </font>
    <font>
      <sz val="12"/>
      <color indexed="9"/>
      <name val="新細明體"/>
      <family val="1"/>
      <charset val="136"/>
    </font>
    <font>
      <sz val="12"/>
      <color indexed="42"/>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sz val="10"/>
      <color indexed="24"/>
      <name val="Courier New"/>
      <family val="3"/>
    </font>
    <font>
      <sz val="11"/>
      <name val="Times New Roman"/>
      <family val="1"/>
    </font>
    <font>
      <i/>
      <sz val="11"/>
      <color indexed="23"/>
      <name val="新細明體"/>
      <family val="1"/>
      <charset val="136"/>
    </font>
    <font>
      <sz val="11"/>
      <color indexed="17"/>
      <name val="新細明體"/>
      <family val="1"/>
      <charset val="136"/>
    </font>
    <font>
      <sz val="8"/>
      <name val="Arial"/>
      <family val="2"/>
    </font>
    <font>
      <b/>
      <sz val="16"/>
      <name val="Times New Roman"/>
      <family val="1"/>
    </font>
    <font>
      <b/>
      <sz val="12"/>
      <name val="Arial"/>
      <family val="2"/>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9"/>
      <name val="華康細明體"/>
      <family val="3"/>
      <charset val="136"/>
    </font>
    <font>
      <sz val="7.5"/>
      <name val="Century Schoolbook"/>
      <family val="1"/>
    </font>
    <font>
      <sz val="11"/>
      <color indexed="60"/>
      <name val="新細明體"/>
      <family val="1"/>
      <charset val="136"/>
    </font>
    <font>
      <b/>
      <i/>
      <sz val="16"/>
      <name val="Arial"/>
      <family val="2"/>
    </font>
    <font>
      <sz val="10"/>
      <name val="Times New Roman"/>
      <family val="1"/>
    </font>
    <font>
      <b/>
      <sz val="11"/>
      <color indexed="63"/>
      <name val="新細明體"/>
      <family val="1"/>
      <charset val="136"/>
    </font>
    <font>
      <sz val="10"/>
      <color indexed="63"/>
      <name val="Verdana"/>
      <family val="2"/>
    </font>
    <font>
      <sz val="10"/>
      <color indexed="8"/>
      <name val="Verdana"/>
      <family val="2"/>
    </font>
    <font>
      <b/>
      <sz val="10"/>
      <color indexed="9"/>
      <name val="Verdana"/>
      <family val="2"/>
    </font>
    <font>
      <b/>
      <sz val="10"/>
      <color indexed="63"/>
      <name val="Verdana"/>
      <family val="2"/>
    </font>
    <font>
      <sz val="10"/>
      <color indexed="9"/>
      <name val="Arial"/>
      <family val="2"/>
    </font>
    <font>
      <sz val="10"/>
      <color indexed="9"/>
      <name val="Verdana"/>
      <family val="2"/>
    </font>
    <font>
      <b/>
      <sz val="18"/>
      <color indexed="56"/>
      <name val="新細明體"/>
      <family val="1"/>
      <charset val="136"/>
    </font>
    <font>
      <b/>
      <sz val="11"/>
      <color indexed="8"/>
      <name val="新細明體"/>
      <family val="1"/>
      <charset val="136"/>
    </font>
    <font>
      <sz val="11"/>
      <color indexed="10"/>
      <name val="新細明體"/>
      <family val="1"/>
      <charset val="136"/>
    </font>
    <font>
      <sz val="12"/>
      <color indexed="60"/>
      <name val="新細明體"/>
      <family val="1"/>
      <charset val="136"/>
    </font>
    <font>
      <sz val="12"/>
      <name val="Courier"/>
      <family val="3"/>
    </font>
    <font>
      <b/>
      <sz val="12"/>
      <color indexed="8"/>
      <name val="新細明體"/>
      <family val="1"/>
      <charset val="136"/>
    </font>
    <font>
      <sz val="12"/>
      <color indexed="17"/>
      <name val="新細明體"/>
      <family val="1"/>
      <charset val="136"/>
    </font>
    <font>
      <sz val="12"/>
      <color indexed="17"/>
      <name val="Calibri"/>
      <family val="2"/>
    </font>
    <font>
      <sz val="14"/>
      <color indexed="17"/>
      <name val="標楷體"/>
      <family val="4"/>
      <charset val="136"/>
    </font>
    <font>
      <b/>
      <sz val="12"/>
      <color indexed="52"/>
      <name val="Calibri"/>
      <family val="2"/>
    </font>
    <font>
      <b/>
      <sz val="12"/>
      <color indexed="52"/>
      <name val="新細明體"/>
      <family val="1"/>
      <charset val="136"/>
    </font>
    <font>
      <sz val="12"/>
      <color indexed="52"/>
      <name val="Calibri"/>
      <family val="2"/>
    </font>
    <font>
      <sz val="12"/>
      <color indexed="52"/>
      <name val="新細明體"/>
      <family val="1"/>
      <charset val="136"/>
    </font>
    <font>
      <u/>
      <sz val="9"/>
      <color indexed="12"/>
      <name val="標楷體"/>
      <family val="4"/>
      <charset val="136"/>
    </font>
    <font>
      <sz val="12"/>
      <color indexed="14"/>
      <name val="Calibri"/>
      <family val="2"/>
    </font>
    <font>
      <sz val="12"/>
      <name val="圖龍細楷"/>
      <family val="3"/>
      <charset val="136"/>
    </font>
    <font>
      <i/>
      <sz val="12"/>
      <color indexed="23"/>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b/>
      <sz val="18"/>
      <color indexed="62"/>
      <name val="新細明體"/>
      <family val="1"/>
      <charset val="136"/>
    </font>
    <font>
      <sz val="12"/>
      <color indexed="62"/>
      <name val="新細明體"/>
      <family val="1"/>
      <charset val="136"/>
    </font>
    <font>
      <b/>
      <sz val="12"/>
      <color indexed="63"/>
      <name val="新細明體"/>
      <family val="1"/>
      <charset val="136"/>
    </font>
    <font>
      <u/>
      <sz val="9"/>
      <color indexed="36"/>
      <name val="Times New Roman"/>
      <family val="1"/>
    </font>
    <font>
      <b/>
      <sz val="12"/>
      <color indexed="9"/>
      <name val="新細明體"/>
      <family val="1"/>
      <charset val="136"/>
    </font>
    <font>
      <b/>
      <sz val="12"/>
      <color indexed="42"/>
      <name val="新細明體"/>
      <family val="1"/>
      <charset val="136"/>
    </font>
    <font>
      <sz val="12"/>
      <name val="全真楷書"/>
      <family val="3"/>
      <charset val="136"/>
    </font>
    <font>
      <b/>
      <sz val="12"/>
      <color indexed="8"/>
      <name val="Calibri"/>
      <family val="2"/>
    </font>
    <font>
      <sz val="12"/>
      <color indexed="20"/>
      <name val="新細明體"/>
      <family val="1"/>
      <charset val="136"/>
    </font>
    <font>
      <sz val="14"/>
      <color indexed="20"/>
      <name val="標楷體"/>
      <family val="4"/>
      <charset val="136"/>
    </font>
    <font>
      <sz val="12"/>
      <color indexed="10"/>
      <name val="新細明體"/>
      <family val="1"/>
      <charset val="136"/>
    </font>
    <font>
      <sz val="14"/>
      <color theme="1"/>
      <name val="新細明體"/>
      <family val="2"/>
      <charset val="136"/>
      <scheme val="minor"/>
    </font>
    <font>
      <sz val="12"/>
      <color rgb="FF000000"/>
      <name val="新細明體"/>
      <family val="1"/>
      <charset val="136"/>
    </font>
    <font>
      <sz val="14"/>
      <color rgb="FF000000"/>
      <name val="新細明體"/>
      <family val="1"/>
      <charset val="136"/>
    </font>
  </fonts>
  <fills count="41">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bgColor indexed="29"/>
      </patternFill>
    </fill>
    <fill>
      <patternFill patternType="solid">
        <fgColor indexed="55"/>
      </patternFill>
    </fill>
    <fill>
      <patternFill patternType="solid">
        <fgColor indexed="42"/>
        <bgColor indexed="27"/>
      </patternFill>
    </fill>
    <fill>
      <patternFill patternType="solid">
        <fgColor indexed="22"/>
        <bgColor indexed="64"/>
      </patternFill>
    </fill>
    <fill>
      <patternFill patternType="solid">
        <fgColor indexed="26"/>
        <bgColor indexed="64"/>
      </patternFill>
    </fill>
    <fill>
      <patternFill patternType="solid">
        <fgColor indexed="47"/>
        <bgColor indexed="22"/>
      </patternFill>
    </fill>
    <fill>
      <patternFill patternType="solid">
        <fgColor indexed="43"/>
        <bgColor indexed="26"/>
      </patternFill>
    </fill>
    <fill>
      <patternFill patternType="solid">
        <fgColor indexed="26"/>
        <bgColor indexed="9"/>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63"/>
        <bgColor indexed="64"/>
      </patternFill>
    </fill>
    <fill>
      <patternFill patternType="solid">
        <fgColor indexed="19"/>
      </patternFill>
    </fill>
    <fill>
      <patternFill patternType="solid">
        <fgColor indexed="5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style="thin">
        <color indexed="64"/>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dotted">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3222">
    <xf numFmtId="0" fontId="0"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4"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21" fillId="0" borderId="0"/>
    <xf numFmtId="0" fontId="21" fillId="0" borderId="0"/>
    <xf numFmtId="0" fontId="15" fillId="0" borderId="0"/>
    <xf numFmtId="0" fontId="15" fillId="0" borderId="0"/>
    <xf numFmtId="0" fontId="15" fillId="0" borderId="0"/>
    <xf numFmtId="0" fontId="15" fillId="0" borderId="0"/>
    <xf numFmtId="0" fontId="15" fillId="0" borderId="0"/>
    <xf numFmtId="0" fontId="21" fillId="0" borderId="0"/>
    <xf numFmtId="0" fontId="15" fillId="0" borderId="0"/>
    <xf numFmtId="0" fontId="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0"/>
    <xf numFmtId="0" fontId="15" fillId="0" borderId="0"/>
    <xf numFmtId="0" fontId="15" fillId="0" borderId="0"/>
    <xf numFmtId="0" fontId="21" fillId="0" borderId="0"/>
    <xf numFmtId="0" fontId="21" fillId="0" borderId="0"/>
    <xf numFmtId="0" fontId="21" fillId="0" borderId="0"/>
    <xf numFmtId="0" fontId="21" fillId="0" borderId="0"/>
    <xf numFmtId="0" fontId="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9" fillId="0" borderId="0"/>
    <xf numFmtId="0" fontId="28"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9" fillId="0" borderId="0"/>
    <xf numFmtId="0" fontId="28" fillId="0" borderId="0"/>
    <xf numFmtId="0" fontId="28" fillId="0" borderId="0"/>
    <xf numFmtId="0" fontId="28" fillId="0" borderId="0"/>
    <xf numFmtId="0" fontId="21" fillId="0" borderId="0"/>
    <xf numFmtId="0" fontId="28" fillId="0" borderId="0"/>
    <xf numFmtId="0" fontId="29" fillId="0" borderId="0"/>
    <xf numFmtId="0" fontId="28" fillId="0" borderId="0"/>
    <xf numFmtId="0" fontId="29" fillId="0" borderId="0"/>
    <xf numFmtId="0" fontId="28" fillId="0" borderId="0"/>
    <xf numFmtId="0" fontId="29" fillId="0" borderId="0"/>
    <xf numFmtId="0" fontId="21" fillId="0" borderId="0"/>
    <xf numFmtId="0" fontId="21" fillId="0" borderId="0"/>
    <xf numFmtId="0" fontId="21" fillId="0" borderId="0"/>
    <xf numFmtId="0" fontId="28" fillId="0" borderId="0"/>
    <xf numFmtId="0" fontId="29"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alignment vertical="top"/>
    </xf>
    <xf numFmtId="0" fontId="21" fillId="0" borderId="0"/>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xf numFmtId="0" fontId="32" fillId="9"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3" fillId="4" borderId="0" applyNumberFormat="0" applyBorder="0" applyAlignment="0" applyProtection="0">
      <alignment vertical="center"/>
    </xf>
    <xf numFmtId="0" fontId="33" fillId="10"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9"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11"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3" fillId="12"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7"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7" borderId="0" applyNumberFormat="0" applyBorder="0" applyAlignment="0" applyProtection="0">
      <alignment vertical="center"/>
    </xf>
    <xf numFmtId="0" fontId="33" fillId="16"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5" borderId="0" applyNumberFormat="0" applyBorder="0" applyAlignment="0" applyProtection="0">
      <alignment vertical="center"/>
    </xf>
    <xf numFmtId="0" fontId="33" fillId="9"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0"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35" fillId="16" borderId="0" applyNumberFormat="0" applyBorder="0" applyAlignment="0" applyProtection="0"/>
    <xf numFmtId="0" fontId="35" fillId="20" borderId="0" applyNumberFormat="0" applyBorder="0" applyAlignment="0" applyProtection="0"/>
    <xf numFmtId="0" fontId="35" fillId="9" borderId="0" applyNumberFormat="0" applyBorder="0" applyAlignment="0" applyProtection="0"/>
    <xf numFmtId="0" fontId="36" fillId="18" borderId="0" applyNumberFormat="0" applyBorder="0" applyAlignment="0" applyProtection="0">
      <alignment vertical="center"/>
    </xf>
    <xf numFmtId="0" fontId="37" fillId="20"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7"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7"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16"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7"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9"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5" borderId="0" applyNumberFormat="0" applyBorder="0" applyAlignment="0" applyProtection="0">
      <alignment vertical="center"/>
    </xf>
    <xf numFmtId="0" fontId="38" fillId="5" borderId="0" applyNumberFormat="0" applyBorder="0" applyAlignment="0" applyProtection="0">
      <alignment vertical="center"/>
    </xf>
    <xf numFmtId="0" fontId="38" fillId="26" borderId="0" applyNumberFormat="0" applyBorder="0" applyAlignment="0" applyProtection="0"/>
    <xf numFmtId="0" fontId="39" fillId="16" borderId="13" applyNumberFormat="0" applyAlignment="0" applyProtection="0">
      <alignment vertical="center"/>
    </xf>
    <xf numFmtId="0" fontId="39" fillId="16" borderId="13" applyNumberFormat="0" applyAlignment="0" applyProtection="0">
      <alignment vertical="center"/>
    </xf>
    <xf numFmtId="0" fontId="39" fillId="16" borderId="13" applyNumberFormat="0" applyAlignment="0" applyProtection="0">
      <alignment vertical="center"/>
    </xf>
    <xf numFmtId="0" fontId="39" fillId="16" borderId="13" applyNumberFormat="0" applyAlignment="0" applyProtection="0">
      <alignment vertical="center"/>
    </xf>
    <xf numFmtId="0" fontId="40" fillId="27" borderId="14" applyNumberFormat="0" applyAlignment="0" applyProtection="0">
      <alignment vertic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8" fontId="22" fillId="0" borderId="0" applyFill="0" applyBorder="0" applyAlignment="0" applyProtection="0"/>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3" fontId="41" fillId="0" borderId="0" applyFont="0" applyFill="0" applyBorder="0" applyAlignment="0" applyProtection="0"/>
    <xf numFmtId="180" fontId="41" fillId="0" borderId="0" applyFont="0" applyFill="0" applyBorder="0" applyAlignment="0" applyProtection="0"/>
    <xf numFmtId="0" fontId="41" fillId="0" borderId="0" applyFont="0" applyFill="0" applyBorder="0" applyAlignment="0" applyProtection="0"/>
    <xf numFmtId="38" fontId="42" fillId="0" borderId="0" applyBorder="0" applyAlignment="0"/>
    <xf numFmtId="0" fontId="43" fillId="0" borderId="0" applyNumberFormat="0" applyFill="0" applyBorder="0" applyAlignment="0" applyProtection="0">
      <alignment vertical="center"/>
    </xf>
    <xf numFmtId="2" fontId="41" fillId="0" borderId="0" applyFont="0" applyFill="0" applyBorder="0" applyAlignment="0" applyProtection="0"/>
    <xf numFmtId="0" fontId="44" fillId="6" borderId="0" applyNumberFormat="0" applyBorder="0" applyAlignment="0" applyProtection="0">
      <alignment vertical="center"/>
    </xf>
    <xf numFmtId="0" fontId="44" fillId="28" borderId="0" applyNumberFormat="0" applyBorder="0" applyAlignment="0" applyProtection="0"/>
    <xf numFmtId="38" fontId="45" fillId="29" borderId="0" applyNumberFormat="0" applyBorder="0" applyAlignment="0" applyProtection="0"/>
    <xf numFmtId="0" fontId="46" fillId="0" borderId="0"/>
    <xf numFmtId="0" fontId="47" fillId="0" borderId="15" applyNumberFormat="0" applyAlignment="0" applyProtection="0">
      <alignment horizontal="left" vertical="center"/>
    </xf>
    <xf numFmtId="0" fontId="47" fillId="0" borderId="16">
      <alignment horizontal="left" vertical="center"/>
    </xf>
    <xf numFmtId="0" fontId="47" fillId="0" borderId="16">
      <alignment horizontal="left" vertical="center"/>
    </xf>
    <xf numFmtId="0" fontId="48" fillId="0" borderId="17" applyNumberFormat="0" applyFill="0" applyAlignment="0" applyProtection="0">
      <alignment vertical="center"/>
    </xf>
    <xf numFmtId="0" fontId="48" fillId="0" borderId="17" applyNumberFormat="0" applyFill="0" applyAlignment="0" applyProtection="0"/>
    <xf numFmtId="0" fontId="49" fillId="0" borderId="18" applyNumberFormat="0" applyFill="0" applyAlignment="0" applyProtection="0">
      <alignment vertical="center"/>
    </xf>
    <xf numFmtId="0" fontId="49" fillId="0" borderId="18" applyNumberFormat="0" applyFill="0" applyAlignment="0" applyProtection="0"/>
    <xf numFmtId="0" fontId="50" fillId="0" borderId="19" applyNumberFormat="0" applyFill="0" applyAlignment="0" applyProtection="0">
      <alignment vertical="center"/>
    </xf>
    <xf numFmtId="0" fontId="50" fillId="0" borderId="0" applyNumberFormat="0" applyFill="0" applyBorder="0" applyAlignment="0" applyProtection="0">
      <alignment vertical="center"/>
    </xf>
    <xf numFmtId="0" fontId="29" fillId="0" borderId="0"/>
    <xf numFmtId="0" fontId="51" fillId="9" borderId="13" applyNumberFormat="0" applyAlignment="0" applyProtection="0">
      <alignment vertical="center"/>
    </xf>
    <xf numFmtId="10" fontId="45" fillId="30" borderId="1" applyNumberFormat="0" applyBorder="0" applyAlignment="0" applyProtection="0"/>
    <xf numFmtId="10" fontId="45" fillId="30" borderId="1" applyNumberFormat="0" applyBorder="0" applyAlignment="0" applyProtection="0"/>
    <xf numFmtId="0" fontId="51" fillId="9" borderId="13" applyNumberFormat="0" applyAlignment="0" applyProtection="0">
      <alignment vertical="center"/>
    </xf>
    <xf numFmtId="0" fontId="51" fillId="9" borderId="13" applyNumberFormat="0" applyAlignment="0" applyProtection="0">
      <alignment vertical="center"/>
    </xf>
    <xf numFmtId="0" fontId="51" fillId="9" borderId="13" applyNumberFormat="0" applyAlignment="0" applyProtection="0">
      <alignment vertical="center"/>
    </xf>
    <xf numFmtId="0" fontId="51" fillId="9" borderId="13" applyNumberFormat="0" applyAlignment="0" applyProtection="0">
      <alignment vertical="center"/>
    </xf>
    <xf numFmtId="0" fontId="51" fillId="9" borderId="13" applyNumberFormat="0" applyAlignment="0" applyProtection="0">
      <alignment vertical="center"/>
    </xf>
    <xf numFmtId="0" fontId="51" fillId="31" borderId="13" applyNumberFormat="0" applyAlignment="0" applyProtection="0"/>
    <xf numFmtId="0" fontId="52" fillId="0" borderId="20" applyNumberFormat="0" applyFill="0" applyAlignment="0" applyProtection="0">
      <alignment vertical="center"/>
    </xf>
    <xf numFmtId="0" fontId="15" fillId="0" borderId="0" applyNumberFormat="0" applyFill="0" applyBorder="0">
      <alignment horizontal="center" vertical="center"/>
    </xf>
    <xf numFmtId="181" fontId="53" fillId="0" borderId="0"/>
    <xf numFmtId="182" fontId="53" fillId="0" borderId="0"/>
    <xf numFmtId="183" fontId="53" fillId="0" borderId="0" applyBorder="0">
      <alignment vertical="center"/>
    </xf>
    <xf numFmtId="184" fontId="54" fillId="0" borderId="21" applyFill="0" applyBorder="0" applyProtection="0">
      <alignment horizontal="right" vertical="center"/>
    </xf>
    <xf numFmtId="185" fontId="54" fillId="0" borderId="0" applyFill="0" applyBorder="0" applyProtection="0">
      <alignment horizontal="right" vertical="center"/>
    </xf>
    <xf numFmtId="0" fontId="55" fillId="17" borderId="0" applyNumberFormat="0" applyBorder="0" applyAlignment="0" applyProtection="0">
      <alignment vertical="center"/>
    </xf>
    <xf numFmtId="0" fontId="55" fillId="32" borderId="0" applyNumberFormat="0" applyBorder="0" applyAlignment="0" applyProtection="0"/>
    <xf numFmtId="0" fontId="31" fillId="0" borderId="0"/>
    <xf numFmtId="186" fontId="56" fillId="0" borderId="0"/>
    <xf numFmtId="0" fontId="15" fillId="0" borderId="0"/>
    <xf numFmtId="0" fontId="22" fillId="0" borderId="0"/>
    <xf numFmtId="0" fontId="22" fillId="0" borderId="0"/>
    <xf numFmtId="0" fontId="22" fillId="0" borderId="0"/>
    <xf numFmtId="0" fontId="22" fillId="0" borderId="0">
      <alignment vertical="center"/>
    </xf>
    <xf numFmtId="0" fontId="57" fillId="0" borderId="0"/>
    <xf numFmtId="0" fontId="15" fillId="11" borderId="22" applyNumberFormat="0" applyFont="0" applyAlignment="0" applyProtection="0">
      <alignment vertical="center"/>
    </xf>
    <xf numFmtId="0" fontId="22" fillId="33" borderId="22" applyNumberFormat="0" applyAlignment="0" applyProtection="0"/>
    <xf numFmtId="0" fontId="22" fillId="33" borderId="22" applyNumberFormat="0" applyAlignment="0" applyProtection="0"/>
    <xf numFmtId="0" fontId="22" fillId="33" borderId="22" applyNumberFormat="0" applyAlignment="0" applyProtection="0"/>
    <xf numFmtId="0" fontId="22" fillId="33" borderId="22" applyNumberFormat="0" applyAlignment="0" applyProtection="0"/>
    <xf numFmtId="0" fontId="22" fillId="33" borderId="22" applyNumberFormat="0" applyAlignment="0" applyProtection="0"/>
    <xf numFmtId="0" fontId="22" fillId="33" borderId="22" applyNumberFormat="0" applyAlignment="0" applyProtection="0"/>
    <xf numFmtId="0" fontId="22" fillId="33" borderId="22" applyNumberFormat="0" applyAlignment="0" applyProtection="0"/>
    <xf numFmtId="0" fontId="22" fillId="33" borderId="22" applyNumberFormat="0" applyAlignment="0" applyProtection="0"/>
    <xf numFmtId="0" fontId="22" fillId="33" borderId="22" applyNumberFormat="0" applyAlignment="0" applyProtection="0"/>
    <xf numFmtId="0" fontId="22" fillId="33" borderId="22" applyNumberFormat="0" applyAlignment="0" applyProtection="0"/>
    <xf numFmtId="0" fontId="22" fillId="33" borderId="22" applyNumberFormat="0" applyAlignment="0" applyProtection="0"/>
    <xf numFmtId="0" fontId="22" fillId="33" borderId="22" applyNumberFormat="0" applyAlignment="0" applyProtection="0"/>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58" fillId="16" borderId="23" applyNumberFormat="0" applyAlignment="0" applyProtection="0">
      <alignment vertical="center"/>
    </xf>
    <xf numFmtId="0" fontId="58" fillId="16" borderId="23" applyNumberFormat="0" applyAlignment="0" applyProtection="0">
      <alignment vertical="center"/>
    </xf>
    <xf numFmtId="0" fontId="58" fillId="16" borderId="23" applyNumberFormat="0" applyAlignment="0" applyProtection="0">
      <alignment vertical="center"/>
    </xf>
    <xf numFmtId="0" fontId="58" fillId="16" borderId="23" applyNumberFormat="0" applyAlignment="0" applyProtection="0">
      <alignment vertical="center"/>
    </xf>
    <xf numFmtId="0" fontId="58" fillId="16" borderId="23" applyNumberFormat="0" applyAlignment="0" applyProtection="0">
      <alignment vertical="center"/>
    </xf>
    <xf numFmtId="0" fontId="58" fillId="16" borderId="23" applyNumberFormat="0" applyAlignment="0" applyProtection="0">
      <alignment vertical="center"/>
    </xf>
    <xf numFmtId="10" fontId="29" fillId="0" borderId="0" applyFont="0" applyFill="0" applyBorder="0" applyAlignment="0" applyProtection="0"/>
    <xf numFmtId="0" fontId="21" fillId="0" borderId="0">
      <alignment vertical="center"/>
    </xf>
    <xf numFmtId="0" fontId="21" fillId="0" borderId="0"/>
    <xf numFmtId="0" fontId="59" fillId="34" borderId="24" applyNumberFormat="0" applyAlignment="0" applyProtection="0"/>
    <xf numFmtId="0" fontId="59" fillId="34" borderId="24" applyNumberFormat="0" applyAlignment="0" applyProtection="0"/>
    <xf numFmtId="0" fontId="59" fillId="34" borderId="24" applyNumberFormat="0" applyAlignment="0" applyProtection="0"/>
    <xf numFmtId="0" fontId="59" fillId="34" borderId="24" applyNumberFormat="0" applyAlignment="0" applyProtection="0"/>
    <xf numFmtId="0" fontId="59" fillId="34" borderId="24" applyNumberFormat="0" applyAlignment="0" applyProtection="0"/>
    <xf numFmtId="0" fontId="59" fillId="34" borderId="24" applyNumberFormat="0" applyAlignment="0" applyProtection="0"/>
    <xf numFmtId="2" fontId="59" fillId="35" borderId="24" applyProtection="0">
      <alignment horizontal="right"/>
    </xf>
    <xf numFmtId="2" fontId="59" fillId="35" borderId="24" applyProtection="0">
      <alignment horizontal="right"/>
    </xf>
    <xf numFmtId="2" fontId="59" fillId="35" borderId="24" applyProtection="0">
      <alignment horizontal="right"/>
    </xf>
    <xf numFmtId="2" fontId="59" fillId="35" borderId="24" applyProtection="0">
      <alignment horizontal="right"/>
    </xf>
    <xf numFmtId="2" fontId="59" fillId="35" borderId="24" applyProtection="0">
      <alignment horizontal="right"/>
    </xf>
    <xf numFmtId="2" fontId="59" fillId="35" borderId="24" applyProtection="0">
      <alignment horizontal="right"/>
    </xf>
    <xf numFmtId="2" fontId="60" fillId="36" borderId="24" applyProtection="0">
      <alignment horizontal="right"/>
    </xf>
    <xf numFmtId="2" fontId="60" fillId="36" borderId="24" applyProtection="0">
      <alignment horizontal="right"/>
    </xf>
    <xf numFmtId="2" fontId="60" fillId="36" borderId="24" applyProtection="0">
      <alignment horizontal="right"/>
    </xf>
    <xf numFmtId="2" fontId="60" fillId="36" borderId="24" applyProtection="0">
      <alignment horizontal="right"/>
    </xf>
    <xf numFmtId="2" fontId="60" fillId="36" borderId="24" applyProtection="0">
      <alignment horizontal="right"/>
    </xf>
    <xf numFmtId="2" fontId="60" fillId="36" borderId="24" applyProtection="0">
      <alignment horizontal="right"/>
    </xf>
    <xf numFmtId="14" fontId="61" fillId="37" borderId="24" applyProtection="0">
      <alignment horizontal="right"/>
    </xf>
    <xf numFmtId="14" fontId="61" fillId="37" borderId="24" applyProtection="0">
      <alignment horizontal="right"/>
    </xf>
    <xf numFmtId="14" fontId="61" fillId="37" borderId="24" applyProtection="0">
      <alignment horizontal="right"/>
    </xf>
    <xf numFmtId="14" fontId="61" fillId="37" borderId="24" applyProtection="0">
      <alignment horizontal="right"/>
    </xf>
    <xf numFmtId="14" fontId="61" fillId="37" borderId="24" applyProtection="0">
      <alignment horizontal="right"/>
    </xf>
    <xf numFmtId="14" fontId="61" fillId="37" borderId="24" applyProtection="0">
      <alignment horizontal="right"/>
    </xf>
    <xf numFmtId="14" fontId="61" fillId="37" borderId="24" applyProtection="0">
      <alignment horizontal="right"/>
    </xf>
    <xf numFmtId="14" fontId="61" fillId="37" borderId="24" applyProtection="0">
      <alignment horizontal="right"/>
    </xf>
    <xf numFmtId="14" fontId="61" fillId="37" borderId="24" applyProtection="0">
      <alignment horizontal="right"/>
    </xf>
    <xf numFmtId="14" fontId="61" fillId="37" borderId="24" applyProtection="0">
      <alignment horizontal="right"/>
    </xf>
    <xf numFmtId="14" fontId="61" fillId="37" borderId="24" applyProtection="0">
      <alignment horizontal="right"/>
    </xf>
    <xf numFmtId="14" fontId="61" fillId="37" borderId="24" applyProtection="0">
      <alignment horizontal="right"/>
    </xf>
    <xf numFmtId="14" fontId="61" fillId="37" borderId="24" applyProtection="0">
      <alignment horizontal="left"/>
    </xf>
    <xf numFmtId="14" fontId="61" fillId="37" borderId="24" applyProtection="0">
      <alignment horizontal="left"/>
    </xf>
    <xf numFmtId="14" fontId="61" fillId="37" borderId="24" applyProtection="0">
      <alignment horizontal="left"/>
    </xf>
    <xf numFmtId="14" fontId="61" fillId="37" borderId="24" applyProtection="0">
      <alignment horizontal="left"/>
    </xf>
    <xf numFmtId="14" fontId="61" fillId="37" borderId="24" applyProtection="0">
      <alignment horizontal="left"/>
    </xf>
    <xf numFmtId="14" fontId="61" fillId="37" borderId="24" applyProtection="0">
      <alignment horizontal="left"/>
    </xf>
    <xf numFmtId="14" fontId="61" fillId="37" borderId="24" applyProtection="0">
      <alignment horizontal="left"/>
    </xf>
    <xf numFmtId="14" fontId="61" fillId="37" borderId="24" applyProtection="0">
      <alignment horizontal="left"/>
    </xf>
    <xf numFmtId="14" fontId="61" fillId="37" borderId="24" applyProtection="0">
      <alignment horizontal="left"/>
    </xf>
    <xf numFmtId="14" fontId="61" fillId="37" borderId="24" applyProtection="0">
      <alignment horizontal="left"/>
    </xf>
    <xf numFmtId="14" fontId="61" fillId="37" borderId="24" applyProtection="0">
      <alignment horizontal="left"/>
    </xf>
    <xf numFmtId="14" fontId="61" fillId="37" borderId="24" applyProtection="0">
      <alignment horizontal="left"/>
    </xf>
    <xf numFmtId="0" fontId="62" fillId="34" borderId="24" applyNumberFormat="0" applyProtection="0">
      <alignment horizontal="left"/>
    </xf>
    <xf numFmtId="0" fontId="62" fillId="34" borderId="24" applyNumberFormat="0" applyProtection="0">
      <alignment horizontal="left"/>
    </xf>
    <xf numFmtId="0" fontId="62" fillId="34" borderId="24" applyNumberFormat="0" applyProtection="0">
      <alignment horizontal="left"/>
    </xf>
    <xf numFmtId="0" fontId="62" fillId="34" borderId="24" applyNumberFormat="0" applyProtection="0">
      <alignment horizontal="left"/>
    </xf>
    <xf numFmtId="0" fontId="62" fillId="34" borderId="24" applyNumberFormat="0" applyProtection="0">
      <alignment horizontal="left"/>
    </xf>
    <xf numFmtId="0" fontId="62" fillId="34" borderId="24" applyNumberFormat="0" applyProtection="0">
      <alignment horizontal="left"/>
    </xf>
    <xf numFmtId="2" fontId="61" fillId="34" borderId="24" applyProtection="0"/>
    <xf numFmtId="2" fontId="61" fillId="34" borderId="24" applyProtection="0"/>
    <xf numFmtId="2" fontId="61" fillId="34" borderId="24" applyProtection="0"/>
    <xf numFmtId="2" fontId="61" fillId="34" borderId="24" applyProtection="0"/>
    <xf numFmtId="2" fontId="61" fillId="34" borderId="24" applyProtection="0"/>
    <xf numFmtId="2" fontId="61" fillId="34" borderId="24" applyProtection="0"/>
    <xf numFmtId="2" fontId="61" fillId="34" borderId="24" applyProtection="0"/>
    <xf numFmtId="2" fontId="61" fillId="34" borderId="24" applyProtection="0"/>
    <xf numFmtId="2" fontId="61" fillId="34" borderId="24" applyProtection="0"/>
    <xf numFmtId="2" fontId="61" fillId="34" borderId="24" applyProtection="0"/>
    <xf numFmtId="2" fontId="61" fillId="34" borderId="24" applyProtection="0"/>
    <xf numFmtId="2" fontId="61" fillId="34" borderId="24" applyProtection="0"/>
    <xf numFmtId="2" fontId="63" fillId="0" borderId="0" applyFill="0" applyBorder="0" applyProtection="0"/>
    <xf numFmtId="2" fontId="60" fillId="0" borderId="0" applyFill="0" applyBorder="0" applyProtection="0"/>
    <xf numFmtId="2" fontId="60" fillId="35" borderId="24" applyProtection="0"/>
    <xf numFmtId="2" fontId="60" fillId="35" borderId="24" applyProtection="0"/>
    <xf numFmtId="2" fontId="60" fillId="35" borderId="24" applyProtection="0"/>
    <xf numFmtId="2" fontId="60" fillId="35" borderId="24" applyProtection="0"/>
    <xf numFmtId="2" fontId="60" fillId="35" borderId="24" applyProtection="0"/>
    <xf numFmtId="2" fontId="60" fillId="35" borderId="24" applyProtection="0"/>
    <xf numFmtId="2" fontId="60" fillId="38" borderId="24" applyProtection="0"/>
    <xf numFmtId="2" fontId="60" fillId="38" borderId="24" applyProtection="0"/>
    <xf numFmtId="2" fontId="60" fillId="38" borderId="24" applyProtection="0"/>
    <xf numFmtId="2" fontId="60" fillId="38" borderId="24" applyProtection="0"/>
    <xf numFmtId="2" fontId="60" fillId="38" borderId="24" applyProtection="0"/>
    <xf numFmtId="2" fontId="60" fillId="38" borderId="24" applyProtection="0"/>
    <xf numFmtId="2" fontId="64" fillId="36" borderId="24" applyProtection="0"/>
    <xf numFmtId="2" fontId="64" fillId="36" borderId="24" applyProtection="0"/>
    <xf numFmtId="2" fontId="64" fillId="36" borderId="24" applyProtection="0"/>
    <xf numFmtId="2" fontId="64" fillId="36" borderId="24" applyProtection="0"/>
    <xf numFmtId="2" fontId="64" fillId="36" borderId="24" applyProtection="0"/>
    <xf numFmtId="2" fontId="64" fillId="36" borderId="24" applyProtection="0"/>
    <xf numFmtId="2" fontId="64" fillId="36" borderId="24" applyProtection="0">
      <alignment horizontal="center"/>
    </xf>
    <xf numFmtId="2" fontId="64" fillId="36" borderId="24" applyProtection="0">
      <alignment horizontal="center"/>
    </xf>
    <xf numFmtId="2" fontId="64" fillId="36" borderId="24" applyProtection="0">
      <alignment horizontal="center"/>
    </xf>
    <xf numFmtId="2" fontId="64" fillId="36" borderId="24" applyProtection="0">
      <alignment horizontal="center"/>
    </xf>
    <xf numFmtId="2" fontId="64" fillId="36" borderId="24" applyProtection="0">
      <alignment horizontal="center"/>
    </xf>
    <xf numFmtId="2" fontId="64" fillId="36" borderId="24" applyProtection="0">
      <alignment horizontal="center"/>
    </xf>
    <xf numFmtId="2" fontId="60" fillId="38" borderId="24" applyProtection="0">
      <alignment horizontal="center"/>
    </xf>
    <xf numFmtId="2" fontId="60" fillId="38" borderId="24" applyProtection="0">
      <alignment horizontal="center"/>
    </xf>
    <xf numFmtId="2" fontId="60" fillId="38" borderId="24" applyProtection="0">
      <alignment horizontal="center"/>
    </xf>
    <xf numFmtId="2" fontId="60" fillId="38" borderId="24" applyProtection="0">
      <alignment horizontal="center"/>
    </xf>
    <xf numFmtId="2" fontId="60" fillId="38" borderId="24" applyProtection="0">
      <alignment horizontal="center"/>
    </xf>
    <xf numFmtId="2" fontId="60" fillId="38" borderId="24" applyProtection="0">
      <alignment horizontal="center"/>
    </xf>
    <xf numFmtId="0" fontId="65" fillId="0" borderId="0" applyNumberFormat="0" applyFill="0" applyBorder="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7" fillId="0" borderId="0" applyNumberFormat="0" applyFill="0" applyBorder="0" applyAlignment="0" applyProtection="0">
      <alignment vertical="center"/>
    </xf>
    <xf numFmtId="0" fontId="24" fillId="0" borderId="0">
      <alignment vertical="center"/>
    </xf>
    <xf numFmtId="0" fontId="14" fillId="0" borderId="0">
      <alignment vertical="center"/>
    </xf>
    <xf numFmtId="0" fontId="15" fillId="0" borderId="0"/>
    <xf numFmtId="0" fontId="15" fillId="0" borderId="0">
      <alignment vertical="center"/>
    </xf>
    <xf numFmtId="0" fontId="15" fillId="0" borderId="0">
      <alignment vertical="center"/>
    </xf>
    <xf numFmtId="0" fontId="33" fillId="0" borderId="0">
      <alignment vertical="center"/>
    </xf>
    <xf numFmtId="0" fontId="33" fillId="0" borderId="0">
      <alignment vertical="center"/>
    </xf>
    <xf numFmtId="0" fontId="15" fillId="0" borderId="0"/>
    <xf numFmtId="0" fontId="33" fillId="0" borderId="0">
      <alignment vertical="center"/>
    </xf>
    <xf numFmtId="0" fontId="15" fillId="0" borderId="0">
      <alignment vertical="center"/>
    </xf>
    <xf numFmtId="0" fontId="15" fillId="0" borderId="0"/>
    <xf numFmtId="0" fontId="22" fillId="0" borderId="0"/>
    <xf numFmtId="0" fontId="22" fillId="0" borderId="0"/>
    <xf numFmtId="43" fontId="22" fillId="0" borderId="0" applyFont="0" applyFill="0" applyBorder="0" applyAlignment="0" applyProtection="0">
      <alignment vertic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1"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5" fillId="0" borderId="0" applyFont="0" applyFill="0" applyBorder="0" applyAlignment="0" applyProtection="0"/>
    <xf numFmtId="43" fontId="15" fillId="0" borderId="0" applyFont="0" applyFill="0" applyBorder="0" applyAlignment="0" applyProtection="0">
      <alignment vertic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alignment vertic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alignment vertical="center"/>
    </xf>
    <xf numFmtId="43" fontId="33" fillId="0" borderId="0" applyFont="0" applyFill="0" applyBorder="0" applyAlignment="0" applyProtection="0">
      <alignment vertical="center"/>
    </xf>
    <xf numFmtId="43" fontId="33" fillId="0" borderId="0" applyFont="0" applyFill="0" applyBorder="0" applyAlignment="0" applyProtection="0">
      <alignment vertical="center"/>
    </xf>
    <xf numFmtId="43" fontId="33" fillId="0" borderId="0" applyFont="0" applyFill="0" applyBorder="0" applyAlignment="0" applyProtection="0">
      <alignment vertical="center"/>
    </xf>
    <xf numFmtId="43" fontId="33" fillId="0" borderId="0" applyFont="0" applyFill="0" applyBorder="0" applyAlignment="0" applyProtection="0">
      <alignment vertical="center"/>
    </xf>
    <xf numFmtId="43" fontId="33" fillId="0" borderId="0" applyFont="0" applyFill="0" applyBorder="0" applyAlignment="0" applyProtection="0">
      <alignment vertical="center"/>
    </xf>
    <xf numFmtId="43" fontId="33" fillId="0" borderId="0" applyFont="0" applyFill="0" applyBorder="0" applyAlignment="0" applyProtection="0">
      <alignment vertic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alignment vertic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69" fillId="0" borderId="0"/>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0" fillId="0" borderId="25" applyNumberFormat="0" applyFill="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2" fillId="6" borderId="0" applyNumberFormat="0" applyBorder="0" applyAlignment="0" applyProtection="0"/>
    <xf numFmtId="0" fontId="72" fillId="28" borderId="0" applyNumberFormat="0" applyBorder="0" applyAlignment="0" applyProtection="0"/>
    <xf numFmtId="0" fontId="71" fillId="6" borderId="0" applyNumberFormat="0" applyBorder="0" applyAlignment="0" applyProtection="0">
      <alignment vertical="center"/>
    </xf>
    <xf numFmtId="0" fontId="71" fillId="8"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28" borderId="0" applyNumberFormat="0" applyBorder="0" applyAlignment="0" applyProtection="0"/>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3" fillId="6" borderId="0" applyNumberFormat="0" applyBorder="0" applyAlignment="0" applyProtection="0">
      <alignment vertical="center"/>
    </xf>
    <xf numFmtId="0" fontId="73" fillId="28" borderId="0" applyNumberFormat="0" applyBorder="0" applyAlignment="0" applyProtection="0"/>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28" borderId="0" applyNumberFormat="0" applyBorder="0" applyAlignment="0" applyProtection="0"/>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28" borderId="0" applyNumberFormat="0" applyBorder="0" applyAlignment="0" applyProtection="0"/>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8"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28" borderId="0" applyNumberFormat="0" applyBorder="0" applyAlignment="0" applyProtection="0"/>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9" fontId="15" fillId="0" borderId="0" applyFont="0" applyFill="0" applyBorder="0" applyAlignment="0" applyProtection="0"/>
    <xf numFmtId="0" fontId="15" fillId="11" borderId="22" applyNumberFormat="0" applyFont="0" applyAlignment="0" applyProtection="0"/>
    <xf numFmtId="0" fontId="15" fillId="11" borderId="22" applyNumberFormat="0" applyFont="0" applyAlignment="0" applyProtection="0"/>
    <xf numFmtId="0" fontId="15" fillId="11" borderId="22" applyNumberFormat="0" applyFont="0" applyAlignment="0" applyProtection="0"/>
    <xf numFmtId="0" fontId="15" fillId="11" borderId="22" applyNumberFormat="0" applyFont="0" applyAlignment="0" applyProtection="0"/>
    <xf numFmtId="0" fontId="15" fillId="11" borderId="22" applyNumberFormat="0" applyFont="0" applyAlignment="0" applyProtection="0"/>
    <xf numFmtId="0" fontId="15" fillId="11" borderId="22" applyNumberFormat="0" applyFont="0" applyAlignment="0" applyProtection="0"/>
    <xf numFmtId="187" fontId="15" fillId="0" borderId="12" applyBorder="0">
      <alignment horizontal="right" vertical="center"/>
    </xf>
    <xf numFmtId="0" fontId="74" fillId="10" borderId="13" applyNumberFormat="0" applyAlignment="0" applyProtection="0"/>
    <xf numFmtId="0" fontId="74" fillId="10" borderId="13" applyNumberFormat="0" applyAlignment="0" applyProtection="0"/>
    <xf numFmtId="0" fontId="74" fillId="10" borderId="13" applyNumberFormat="0" applyAlignment="0" applyProtection="0"/>
    <xf numFmtId="0" fontId="74" fillId="10" borderId="13" applyNumberFormat="0" applyAlignment="0" applyProtection="0"/>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0" borderId="13" applyNumberFormat="0" applyAlignment="0" applyProtection="0">
      <alignment vertical="center"/>
    </xf>
    <xf numFmtId="0" fontId="75" fillId="10" borderId="13" applyNumberFormat="0" applyAlignment="0" applyProtection="0">
      <alignment vertical="center"/>
    </xf>
    <xf numFmtId="0" fontId="75" fillId="10" borderId="13" applyNumberFormat="0" applyAlignment="0" applyProtection="0">
      <alignment vertical="center"/>
    </xf>
    <xf numFmtId="0" fontId="75" fillId="10"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188" fontId="29" fillId="0" borderId="0" applyFont="0" applyFill="0" applyBorder="0" applyAlignment="0" applyProtection="0"/>
    <xf numFmtId="189" fontId="29" fillId="0" borderId="0" applyFont="0" applyFill="0" applyBorder="0" applyAlignment="0" applyProtection="0"/>
    <xf numFmtId="0" fontId="35" fillId="2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20" borderId="0" applyNumberFormat="0" applyBorder="0" applyAlignment="0" applyProtection="0"/>
    <xf numFmtId="0" fontId="35" fillId="25" borderId="0" applyNumberFormat="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2" fontId="21"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76" fillId="0" borderId="20" applyNumberFormat="0" applyFill="0" applyAlignment="0" applyProtection="0"/>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15" fillId="11" borderId="22" applyNumberFormat="0" applyFont="0" applyAlignment="0" applyProtection="0">
      <alignment vertical="center"/>
    </xf>
    <xf numFmtId="0" fontId="78" fillId="0" borderId="0" applyNumberFormat="0" applyFill="0" applyBorder="0" applyAlignment="0" applyProtection="0">
      <alignment vertical="top"/>
      <protection locked="0"/>
    </xf>
    <xf numFmtId="0" fontId="79" fillId="5" borderId="0" applyNumberFormat="0" applyBorder="0" applyAlignment="0" applyProtection="0"/>
    <xf numFmtId="0" fontId="79" fillId="26" borderId="0" applyNumberFormat="0" applyBorder="0" applyAlignment="0" applyProtection="0"/>
    <xf numFmtId="37" fontId="80" fillId="0" borderId="1">
      <alignment horizontal="justify" vertical="center" wrapText="1"/>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36" fillId="22" borderId="0" applyNumberFormat="0" applyBorder="0" applyAlignment="0" applyProtection="0">
      <alignment vertical="center"/>
    </xf>
    <xf numFmtId="0" fontId="37" fillId="20"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7"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7"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19" borderId="0" applyNumberFormat="0" applyBorder="0" applyAlignment="0" applyProtection="0">
      <alignment vertical="center"/>
    </xf>
    <xf numFmtId="0" fontId="37" fillId="40"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7"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5" borderId="0" applyNumberFormat="0" applyBorder="0" applyAlignment="0" applyProtection="0">
      <alignment vertical="center"/>
    </xf>
    <xf numFmtId="0" fontId="37"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29" fillId="0" borderId="0"/>
    <xf numFmtId="0" fontId="48" fillId="0" borderId="17" applyNumberFormat="0" applyFill="0" applyAlignment="0" applyProtection="0">
      <alignment vertical="center"/>
    </xf>
    <xf numFmtId="0" fontId="82" fillId="0" borderId="2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9" fillId="0" borderId="18" applyNumberFormat="0" applyFill="0" applyAlignment="0" applyProtection="0">
      <alignment vertical="center"/>
    </xf>
    <xf numFmtId="0" fontId="83"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50" fillId="0" borderId="19" applyNumberFormat="0" applyFill="0" applyAlignment="0" applyProtection="0">
      <alignment vertical="center"/>
    </xf>
    <xf numFmtId="0" fontId="84" fillId="0" borderId="28"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1" fillId="0" borderId="0"/>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6" fillId="9" borderId="1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0" borderId="23" applyNumberFormat="0" applyAlignment="0" applyProtection="0">
      <alignment vertical="center"/>
    </xf>
    <xf numFmtId="0" fontId="87" fillId="10" borderId="23" applyNumberFormat="0" applyAlignment="0" applyProtection="0">
      <alignment vertical="center"/>
    </xf>
    <xf numFmtId="0" fontId="87" fillId="10" borderId="23" applyNumberFormat="0" applyAlignment="0" applyProtection="0">
      <alignment vertical="center"/>
    </xf>
    <xf numFmtId="0" fontId="87" fillId="10" borderId="23" applyNumberFormat="0" applyAlignment="0" applyProtection="0">
      <alignment vertical="center"/>
    </xf>
    <xf numFmtId="0" fontId="87" fillId="10" borderId="23" applyNumberFormat="0" applyAlignment="0" applyProtection="0">
      <alignment vertical="center"/>
    </xf>
    <xf numFmtId="0" fontId="87" fillId="10"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7" fillId="16" borderId="23" applyNumberFormat="0" applyAlignment="0" applyProtection="0">
      <alignment vertical="center"/>
    </xf>
    <xf numFmtId="0" fontId="88" fillId="0" borderId="0" applyNumberFormat="0" applyFill="0" applyBorder="0" applyAlignment="0" applyProtection="0">
      <alignment vertical="top"/>
      <protection locked="0"/>
    </xf>
    <xf numFmtId="0" fontId="89" fillId="27" borderId="14" applyNumberFormat="0" applyAlignment="0" applyProtection="0">
      <alignment vertical="center"/>
    </xf>
    <xf numFmtId="0" fontId="90" fillId="27" borderId="14" applyNumberFormat="0" applyAlignment="0" applyProtection="0">
      <alignment vertical="center"/>
    </xf>
    <xf numFmtId="0" fontId="89" fillId="27" borderId="14" applyNumberFormat="0" applyAlignment="0" applyProtection="0">
      <alignment vertical="center"/>
    </xf>
    <xf numFmtId="0" fontId="89" fillId="27" borderId="14" applyNumberFormat="0" applyAlignment="0" applyProtection="0">
      <alignment vertical="center"/>
    </xf>
    <xf numFmtId="0" fontId="89" fillId="27" borderId="14" applyNumberFormat="0" applyAlignment="0" applyProtection="0">
      <alignment vertical="center"/>
    </xf>
    <xf numFmtId="0" fontId="89" fillId="27" borderId="14" applyNumberFormat="0" applyAlignment="0" applyProtection="0">
      <alignment vertical="center"/>
    </xf>
    <xf numFmtId="0" fontId="89" fillId="27" borderId="14" applyNumberFormat="0" applyAlignment="0" applyProtection="0">
      <alignment vertical="center"/>
    </xf>
    <xf numFmtId="0" fontId="89" fillId="27" borderId="14" applyNumberFormat="0" applyAlignment="0" applyProtection="0">
      <alignment vertical="center"/>
    </xf>
    <xf numFmtId="0" fontId="89" fillId="27" borderId="14" applyNumberFormat="0" applyAlignment="0" applyProtection="0">
      <alignment vertical="center"/>
    </xf>
    <xf numFmtId="0" fontId="91" fillId="0" borderId="0">
      <alignment horizontal="left" indent="8"/>
    </xf>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7"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26" borderId="0" applyNumberFormat="0" applyBorder="0" applyAlignment="0" applyProtection="0"/>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4" fillId="5" borderId="0" applyNumberFormat="0" applyBorder="0" applyAlignment="0" applyProtection="0">
      <alignment vertical="center"/>
    </xf>
    <xf numFmtId="0" fontId="94" fillId="26" borderId="0" applyNumberFormat="0" applyBorder="0" applyAlignment="0" applyProtection="0"/>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26" borderId="0" applyNumberFormat="0" applyBorder="0" applyAlignment="0" applyProtection="0"/>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26" borderId="0" applyNumberFormat="0" applyBorder="0" applyAlignment="0" applyProtection="0"/>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7"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26" borderId="0" applyNumberFormat="0" applyBorder="0" applyAlignment="0" applyProtection="0"/>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3" fillId="5" borderId="0" applyNumberFormat="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43" fontId="1" fillId="0" borderId="0" applyFont="0" applyFill="0" applyBorder="0" applyAlignment="0" applyProtection="0">
      <alignment vertical="center"/>
    </xf>
    <xf numFmtId="0" fontId="39" fillId="16" borderId="13" applyNumberFormat="0" applyAlignment="0" applyProtection="0">
      <alignment vertical="center"/>
    </xf>
    <xf numFmtId="0" fontId="39" fillId="16" borderId="13" applyNumberFormat="0" applyAlignment="0" applyProtection="0">
      <alignment vertical="center"/>
    </xf>
    <xf numFmtId="0" fontId="39" fillId="16" borderId="13" applyNumberFormat="0" applyAlignment="0" applyProtection="0">
      <alignment vertical="center"/>
    </xf>
    <xf numFmtId="0" fontId="39" fillId="16" borderId="13" applyNumberFormat="0" applyAlignment="0" applyProtection="0">
      <alignment vertical="center"/>
    </xf>
    <xf numFmtId="0" fontId="51" fillId="9" borderId="13" applyNumberFormat="0" applyAlignment="0" applyProtection="0">
      <alignment vertical="center"/>
    </xf>
    <xf numFmtId="0" fontId="51" fillId="9" borderId="13" applyNumberFormat="0" applyAlignment="0" applyProtection="0">
      <alignment vertical="center"/>
    </xf>
    <xf numFmtId="0" fontId="51" fillId="9" borderId="13" applyNumberFormat="0" applyAlignment="0" applyProtection="0">
      <alignment vertical="center"/>
    </xf>
    <xf numFmtId="0" fontId="51" fillId="9" borderId="13" applyNumberFormat="0" applyAlignment="0" applyProtection="0">
      <alignment vertical="center"/>
    </xf>
    <xf numFmtId="0" fontId="51" fillId="9" borderId="13" applyNumberFormat="0" applyAlignment="0" applyProtection="0">
      <alignment vertical="center"/>
    </xf>
    <xf numFmtId="0" fontId="51" fillId="9" borderId="13" applyNumberFormat="0" applyAlignment="0" applyProtection="0">
      <alignment vertical="center"/>
    </xf>
    <xf numFmtId="0" fontId="58" fillId="16" borderId="23" applyNumberFormat="0" applyAlignment="0" applyProtection="0">
      <alignment vertical="center"/>
    </xf>
    <xf numFmtId="0" fontId="58" fillId="16" borderId="23" applyNumberFormat="0" applyAlignment="0" applyProtection="0">
      <alignment vertical="center"/>
    </xf>
    <xf numFmtId="0" fontId="58" fillId="16" borderId="23" applyNumberFormat="0" applyAlignment="0" applyProtection="0">
      <alignment vertical="center"/>
    </xf>
    <xf numFmtId="0" fontId="58" fillId="16" borderId="23" applyNumberFormat="0" applyAlignment="0" applyProtection="0">
      <alignment vertical="center"/>
    </xf>
    <xf numFmtId="0" fontId="58" fillId="16" borderId="23" applyNumberFormat="0" applyAlignment="0" applyProtection="0">
      <alignment vertical="center"/>
    </xf>
    <xf numFmtId="0" fontId="58" fillId="16" borderId="23" applyNumberFormat="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4" fillId="10" borderId="13" applyNumberFormat="0" applyAlignment="0" applyProtection="0"/>
    <xf numFmtId="0" fontId="74" fillId="10" borderId="13" applyNumberFormat="0" applyAlignment="0" applyProtection="0"/>
    <xf numFmtId="0" fontId="74" fillId="10" borderId="13" applyNumberFormat="0" applyAlignment="0" applyProtection="0"/>
    <xf numFmtId="0" fontId="74" fillId="10" borderId="13" applyNumberFormat="0" applyAlignment="0" applyProtection="0"/>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0" borderId="13" applyNumberFormat="0" applyAlignment="0" applyProtection="0">
      <alignment vertical="center"/>
    </xf>
    <xf numFmtId="0" fontId="75" fillId="10" borderId="13" applyNumberFormat="0" applyAlignment="0" applyProtection="0">
      <alignment vertical="center"/>
    </xf>
    <xf numFmtId="0" fontId="75" fillId="10" borderId="13" applyNumberFormat="0" applyAlignment="0" applyProtection="0">
      <alignment vertical="center"/>
    </xf>
    <xf numFmtId="0" fontId="75" fillId="10"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0" fontId="75" fillId="16" borderId="13" applyNumberFormat="0" applyAlignment="0" applyProtection="0">
      <alignment vertical="center"/>
    </xf>
    <xf numFmtId="37" fontId="80" fillId="0" borderId="30">
      <alignment horizontal="justify" vertical="center" wrapText="1"/>
    </xf>
    <xf numFmtId="0" fontId="15" fillId="11" borderId="54" applyNumberFormat="0" applyFon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0" borderId="38" applyNumberFormat="0" applyAlignment="0" applyProtection="0">
      <alignment vertical="center"/>
    </xf>
    <xf numFmtId="0" fontId="75" fillId="10" borderId="38" applyNumberFormat="0" applyAlignment="0" applyProtection="0">
      <alignment vertical="center"/>
    </xf>
    <xf numFmtId="0" fontId="75" fillId="10" borderId="38" applyNumberFormat="0" applyAlignment="0" applyProtection="0">
      <alignment vertical="center"/>
    </xf>
    <xf numFmtId="0" fontId="75" fillId="10"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5" fillId="16" borderId="38" applyNumberFormat="0" applyAlignment="0" applyProtection="0">
      <alignment vertical="center"/>
    </xf>
    <xf numFmtId="0" fontId="74" fillId="10" borderId="38" applyNumberFormat="0" applyAlignment="0" applyProtection="0"/>
    <xf numFmtId="0" fontId="74" fillId="10" borderId="38" applyNumberFormat="0" applyAlignment="0" applyProtection="0"/>
    <xf numFmtId="0" fontId="74" fillId="10" borderId="38" applyNumberFormat="0" applyAlignment="0" applyProtection="0"/>
    <xf numFmtId="0" fontId="74" fillId="10" borderId="38" applyNumberFormat="0" applyAlignment="0" applyProtection="0"/>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58" fillId="16" borderId="34" applyNumberFormat="0" applyAlignment="0" applyProtection="0">
      <alignment vertical="center"/>
    </xf>
    <xf numFmtId="0" fontId="58" fillId="16" borderId="34" applyNumberFormat="0" applyAlignment="0" applyProtection="0">
      <alignment vertical="center"/>
    </xf>
    <xf numFmtId="0" fontId="58" fillId="16" borderId="34" applyNumberFormat="0" applyAlignment="0" applyProtection="0">
      <alignment vertical="center"/>
    </xf>
    <xf numFmtId="0" fontId="58" fillId="16" borderId="34" applyNumberFormat="0" applyAlignment="0" applyProtection="0">
      <alignment vertical="center"/>
    </xf>
    <xf numFmtId="0" fontId="58" fillId="16" borderId="34" applyNumberFormat="0" applyAlignment="0" applyProtection="0">
      <alignment vertical="center"/>
    </xf>
    <xf numFmtId="0" fontId="58" fillId="16" borderId="34" applyNumberFormat="0" applyAlignment="0" applyProtection="0">
      <alignment vertical="center"/>
    </xf>
    <xf numFmtId="0" fontId="51" fillId="9" borderId="38" applyNumberFormat="0" applyAlignment="0" applyProtection="0">
      <alignment vertical="center"/>
    </xf>
    <xf numFmtId="0" fontId="51" fillId="9" borderId="38" applyNumberFormat="0" applyAlignment="0" applyProtection="0">
      <alignment vertical="center"/>
    </xf>
    <xf numFmtId="0" fontId="51" fillId="9" borderId="38" applyNumberFormat="0" applyAlignment="0" applyProtection="0">
      <alignment vertical="center"/>
    </xf>
    <xf numFmtId="0" fontId="51" fillId="9" borderId="38" applyNumberFormat="0" applyAlignment="0" applyProtection="0">
      <alignment vertical="center"/>
    </xf>
    <xf numFmtId="0" fontId="51" fillId="9" borderId="38" applyNumberFormat="0" applyAlignment="0" applyProtection="0">
      <alignment vertical="center"/>
    </xf>
    <xf numFmtId="0" fontId="51" fillId="9" borderId="38" applyNumberFormat="0" applyAlignment="0" applyProtection="0">
      <alignment vertical="center"/>
    </xf>
    <xf numFmtId="0" fontId="39" fillId="16" borderId="38" applyNumberFormat="0" applyAlignment="0" applyProtection="0">
      <alignment vertical="center"/>
    </xf>
    <xf numFmtId="0" fontId="39" fillId="16" borderId="38" applyNumberFormat="0" applyAlignment="0" applyProtection="0">
      <alignment vertical="center"/>
    </xf>
    <xf numFmtId="0" fontId="39" fillId="16" borderId="38" applyNumberFormat="0" applyAlignment="0" applyProtection="0">
      <alignment vertical="center"/>
    </xf>
    <xf numFmtId="0" fontId="39" fillId="16" borderId="38" applyNumberFormat="0" applyAlignment="0" applyProtection="0">
      <alignment vertical="center"/>
    </xf>
    <xf numFmtId="0" fontId="70" fillId="0" borderId="57" applyNumberFormat="0" applyFill="0" applyAlignment="0" applyProtection="0">
      <alignment vertical="center"/>
    </xf>
    <xf numFmtId="0" fontId="39" fillId="16" borderId="61" applyNumberFormat="0" applyAlignment="0" applyProtection="0">
      <alignment vertical="center"/>
    </xf>
    <xf numFmtId="0" fontId="39" fillId="16" borderId="61" applyNumberForma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0" borderId="34" applyNumberFormat="0" applyAlignment="0" applyProtection="0">
      <alignment vertical="center"/>
    </xf>
    <xf numFmtId="0" fontId="87" fillId="10" borderId="34" applyNumberFormat="0" applyAlignment="0" applyProtection="0">
      <alignment vertical="center"/>
    </xf>
    <xf numFmtId="0" fontId="87" fillId="10" borderId="34" applyNumberFormat="0" applyAlignment="0" applyProtection="0">
      <alignment vertical="center"/>
    </xf>
    <xf numFmtId="0" fontId="87" fillId="10" borderId="34" applyNumberFormat="0" applyAlignment="0" applyProtection="0">
      <alignment vertical="center"/>
    </xf>
    <xf numFmtId="0" fontId="87" fillId="10" borderId="34" applyNumberFormat="0" applyAlignment="0" applyProtection="0">
      <alignment vertical="center"/>
    </xf>
    <xf numFmtId="0" fontId="87" fillId="10"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7" fillId="16" borderId="34"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86" fillId="9" borderId="38" applyNumberForma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49" applyNumberFormat="0" applyFont="0" applyAlignment="0" applyProtection="0"/>
    <xf numFmtId="0" fontId="15" fillId="11" borderId="49" applyNumberFormat="0" applyFont="0" applyAlignment="0" applyProtection="0"/>
    <xf numFmtId="0" fontId="15" fillId="11" borderId="49" applyNumberFormat="0" applyFont="0" applyAlignment="0" applyProtection="0"/>
    <xf numFmtId="0" fontId="15" fillId="11" borderId="49" applyNumberFormat="0" applyFont="0" applyAlignment="0" applyProtection="0"/>
    <xf numFmtId="0" fontId="15" fillId="11" borderId="49" applyNumberFormat="0" applyFont="0" applyAlignment="0" applyProtection="0"/>
    <xf numFmtId="0" fontId="15" fillId="11" borderId="49" applyNumberFormat="0" applyFont="0" applyAlignment="0" applyProtection="0"/>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0" borderId="31" applyNumberFormat="0" applyAlignment="0" applyProtection="0">
      <alignment vertical="center"/>
    </xf>
    <xf numFmtId="0" fontId="75" fillId="10" borderId="31" applyNumberFormat="0" applyAlignment="0" applyProtection="0">
      <alignment vertical="center"/>
    </xf>
    <xf numFmtId="0" fontId="75" fillId="10" borderId="31" applyNumberFormat="0" applyAlignment="0" applyProtection="0">
      <alignment vertical="center"/>
    </xf>
    <xf numFmtId="0" fontId="75" fillId="10"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5" fillId="16" borderId="31" applyNumberFormat="0" applyAlignment="0" applyProtection="0">
      <alignment vertical="center"/>
    </xf>
    <xf numFmtId="0" fontId="74" fillId="10" borderId="31" applyNumberFormat="0" applyAlignment="0" applyProtection="0"/>
    <xf numFmtId="0" fontId="74" fillId="10" borderId="31" applyNumberFormat="0" applyAlignment="0" applyProtection="0"/>
    <xf numFmtId="0" fontId="74" fillId="10" borderId="31" applyNumberFormat="0" applyAlignment="0" applyProtection="0"/>
    <xf numFmtId="0" fontId="74" fillId="10" borderId="31" applyNumberFormat="0" applyAlignment="0" applyProtection="0"/>
    <xf numFmtId="0" fontId="75" fillId="16" borderId="52" applyNumberFormat="0" applyAlignment="0" applyProtection="0">
      <alignment vertical="center"/>
    </xf>
    <xf numFmtId="0" fontId="15" fillId="11" borderId="33" applyNumberFormat="0" applyFont="0" applyAlignment="0" applyProtection="0"/>
    <xf numFmtId="0" fontId="15" fillId="11" borderId="33" applyNumberFormat="0" applyFont="0" applyAlignment="0" applyProtection="0"/>
    <xf numFmtId="0" fontId="15" fillId="11" borderId="33" applyNumberFormat="0" applyFont="0" applyAlignment="0" applyProtection="0"/>
    <xf numFmtId="0" fontId="15" fillId="11" borderId="33" applyNumberFormat="0" applyFont="0" applyAlignment="0" applyProtection="0"/>
    <xf numFmtId="0" fontId="15" fillId="11" borderId="33" applyNumberFormat="0" applyFont="0" applyAlignment="0" applyProtection="0"/>
    <xf numFmtId="0" fontId="15" fillId="11" borderId="33" applyNumberFormat="0" applyFont="0" applyAlignment="0" applyProtection="0"/>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0" borderId="52" applyNumberFormat="0" applyAlignment="0" applyProtection="0">
      <alignment vertical="center"/>
    </xf>
    <xf numFmtId="0" fontId="75" fillId="10" borderId="52" applyNumberFormat="0" applyAlignment="0" applyProtection="0">
      <alignment vertical="center"/>
    </xf>
    <xf numFmtId="0" fontId="75" fillId="10" borderId="52" applyNumberFormat="0" applyAlignment="0" applyProtection="0">
      <alignment vertical="center"/>
    </xf>
    <xf numFmtId="0" fontId="75" fillId="10"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15" fillId="11" borderId="54" applyNumberFormat="0" applyFont="0" applyAlignment="0" applyProtection="0"/>
    <xf numFmtId="0" fontId="15" fillId="11" borderId="54" applyNumberFormat="0" applyFont="0" applyAlignment="0" applyProtection="0"/>
    <xf numFmtId="0" fontId="15" fillId="11" borderId="54" applyNumberFormat="0" applyFont="0" applyAlignment="0" applyProtection="0"/>
    <xf numFmtId="0" fontId="15" fillId="11" borderId="54" applyNumberFormat="0" applyFont="0" applyAlignment="0" applyProtection="0"/>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36"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8"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66" fillId="0" borderId="36" applyNumberFormat="0" applyFill="0" applyAlignment="0" applyProtection="0">
      <alignment vertical="center"/>
    </xf>
    <xf numFmtId="0" fontId="66" fillId="0" borderId="36" applyNumberFormat="0" applyFill="0" applyAlignment="0" applyProtection="0">
      <alignment vertical="center"/>
    </xf>
    <xf numFmtId="0" fontId="66" fillId="0" borderId="36" applyNumberFormat="0" applyFill="0" applyAlignment="0" applyProtection="0">
      <alignment vertical="center"/>
    </xf>
    <xf numFmtId="0" fontId="66" fillId="0" borderId="36" applyNumberFormat="0" applyFill="0" applyAlignment="0" applyProtection="0">
      <alignment vertical="center"/>
    </xf>
    <xf numFmtId="0" fontId="66" fillId="0" borderId="36" applyNumberFormat="0" applyFill="0" applyAlignment="0" applyProtection="0">
      <alignment vertical="center"/>
    </xf>
    <xf numFmtId="0" fontId="66" fillId="0" borderId="36" applyNumberFormat="0" applyFill="0" applyAlignment="0" applyProtection="0">
      <alignment vertical="center"/>
    </xf>
    <xf numFmtId="2" fontId="60" fillId="38" borderId="35" applyProtection="0">
      <alignment horizontal="center"/>
    </xf>
    <xf numFmtId="2" fontId="60" fillId="38" borderId="35" applyProtection="0">
      <alignment horizontal="center"/>
    </xf>
    <xf numFmtId="2" fontId="60" fillId="38" borderId="35" applyProtection="0">
      <alignment horizontal="center"/>
    </xf>
    <xf numFmtId="2" fontId="60" fillId="38" borderId="35" applyProtection="0">
      <alignment horizontal="center"/>
    </xf>
    <xf numFmtId="2" fontId="60" fillId="38" borderId="35" applyProtection="0">
      <alignment horizontal="center"/>
    </xf>
    <xf numFmtId="2" fontId="60" fillId="38" borderId="35" applyProtection="0">
      <alignment horizontal="center"/>
    </xf>
    <xf numFmtId="2" fontId="64" fillId="36" borderId="35" applyProtection="0">
      <alignment horizontal="center"/>
    </xf>
    <xf numFmtId="2" fontId="64" fillId="36" borderId="35" applyProtection="0">
      <alignment horizontal="center"/>
    </xf>
    <xf numFmtId="2" fontId="64" fillId="36" borderId="35" applyProtection="0">
      <alignment horizontal="center"/>
    </xf>
    <xf numFmtId="2" fontId="64" fillId="36" borderId="35" applyProtection="0">
      <alignment horizontal="center"/>
    </xf>
    <xf numFmtId="2" fontId="64" fillId="36" borderId="35" applyProtection="0">
      <alignment horizontal="center"/>
    </xf>
    <xf numFmtId="2" fontId="64" fillId="36" borderId="35" applyProtection="0">
      <alignment horizontal="center"/>
    </xf>
    <xf numFmtId="2" fontId="64" fillId="36" borderId="35" applyProtection="0"/>
    <xf numFmtId="2" fontId="64" fillId="36" borderId="35" applyProtection="0"/>
    <xf numFmtId="2" fontId="64" fillId="36" borderId="35" applyProtection="0"/>
    <xf numFmtId="2" fontId="64" fillId="36" borderId="35" applyProtection="0"/>
    <xf numFmtId="2" fontId="64" fillId="36" borderId="35" applyProtection="0"/>
    <xf numFmtId="2" fontId="64" fillId="36" borderId="35" applyProtection="0"/>
    <xf numFmtId="2" fontId="60" fillId="38" borderId="35" applyProtection="0"/>
    <xf numFmtId="2" fontId="60" fillId="38" borderId="35" applyProtection="0"/>
    <xf numFmtId="2" fontId="60" fillId="38" borderId="35" applyProtection="0"/>
    <xf numFmtId="2" fontId="60" fillId="38" borderId="35" applyProtection="0"/>
    <xf numFmtId="2" fontId="60" fillId="38" borderId="35" applyProtection="0"/>
    <xf numFmtId="2" fontId="60" fillId="38" borderId="35" applyProtection="0"/>
    <xf numFmtId="2" fontId="60" fillId="35" borderId="35" applyProtection="0"/>
    <xf numFmtId="2" fontId="60" fillId="35" borderId="35" applyProtection="0"/>
    <xf numFmtId="2" fontId="60" fillId="35" borderId="35" applyProtection="0"/>
    <xf numFmtId="2" fontId="60" fillId="35" borderId="35" applyProtection="0"/>
    <xf numFmtId="2" fontId="60" fillId="35" borderId="35" applyProtection="0"/>
    <xf numFmtId="2" fontId="60" fillId="35" borderId="35" applyProtection="0"/>
    <xf numFmtId="2" fontId="61" fillId="34" borderId="35" applyProtection="0"/>
    <xf numFmtId="2" fontId="61" fillId="34" borderId="35" applyProtection="0"/>
    <xf numFmtId="2" fontId="61" fillId="34" borderId="35" applyProtection="0"/>
    <xf numFmtId="2" fontId="61" fillId="34" borderId="35" applyProtection="0"/>
    <xf numFmtId="2" fontId="61" fillId="34" borderId="35" applyProtection="0"/>
    <xf numFmtId="2" fontId="61" fillId="34" borderId="35" applyProtection="0"/>
    <xf numFmtId="2" fontId="61" fillId="34" borderId="35" applyProtection="0"/>
    <xf numFmtId="2" fontId="61" fillId="34" borderId="35" applyProtection="0"/>
    <xf numFmtId="2" fontId="61" fillId="34" borderId="35" applyProtection="0"/>
    <xf numFmtId="2" fontId="61" fillId="34" borderId="35" applyProtection="0"/>
    <xf numFmtId="2" fontId="61" fillId="34" borderId="35" applyProtection="0"/>
    <xf numFmtId="2" fontId="61" fillId="34" borderId="35" applyProtection="0"/>
    <xf numFmtId="0" fontId="62" fillId="34" borderId="35" applyNumberFormat="0" applyProtection="0">
      <alignment horizontal="left"/>
    </xf>
    <xf numFmtId="0" fontId="62" fillId="34" borderId="35" applyNumberFormat="0" applyProtection="0">
      <alignment horizontal="left"/>
    </xf>
    <xf numFmtId="0" fontId="62" fillId="34" borderId="35" applyNumberFormat="0" applyProtection="0">
      <alignment horizontal="left"/>
    </xf>
    <xf numFmtId="0" fontId="62" fillId="34" borderId="35" applyNumberFormat="0" applyProtection="0">
      <alignment horizontal="left"/>
    </xf>
    <xf numFmtId="0" fontId="62" fillId="34" borderId="35" applyNumberFormat="0" applyProtection="0">
      <alignment horizontal="left"/>
    </xf>
    <xf numFmtId="0" fontId="62" fillId="34" borderId="35" applyNumberFormat="0" applyProtection="0">
      <alignment horizontal="left"/>
    </xf>
    <xf numFmtId="14" fontId="61" fillId="37" borderId="35" applyProtection="0">
      <alignment horizontal="left"/>
    </xf>
    <xf numFmtId="14" fontId="61" fillId="37" borderId="35" applyProtection="0">
      <alignment horizontal="left"/>
    </xf>
    <xf numFmtId="14" fontId="61" fillId="37" borderId="35" applyProtection="0">
      <alignment horizontal="left"/>
    </xf>
    <xf numFmtId="14" fontId="61" fillId="37" borderId="35" applyProtection="0">
      <alignment horizontal="left"/>
    </xf>
    <xf numFmtId="14" fontId="61" fillId="37" borderId="35" applyProtection="0">
      <alignment horizontal="left"/>
    </xf>
    <xf numFmtId="14" fontId="61" fillId="37" borderId="35" applyProtection="0">
      <alignment horizontal="left"/>
    </xf>
    <xf numFmtId="14" fontId="61" fillId="37" borderId="35" applyProtection="0">
      <alignment horizontal="left"/>
    </xf>
    <xf numFmtId="14" fontId="61" fillId="37" borderId="35" applyProtection="0">
      <alignment horizontal="left"/>
    </xf>
    <xf numFmtId="14" fontId="61" fillId="37" borderId="35" applyProtection="0">
      <alignment horizontal="left"/>
    </xf>
    <xf numFmtId="14" fontId="61" fillId="37" borderId="35" applyProtection="0">
      <alignment horizontal="left"/>
    </xf>
    <xf numFmtId="14" fontId="61" fillId="37" borderId="35" applyProtection="0">
      <alignment horizontal="left"/>
    </xf>
    <xf numFmtId="14" fontId="61" fillId="37" borderId="35" applyProtection="0">
      <alignment horizontal="left"/>
    </xf>
    <xf numFmtId="14" fontId="61" fillId="37" borderId="35" applyProtection="0">
      <alignment horizontal="right"/>
    </xf>
    <xf numFmtId="14" fontId="61" fillId="37" borderId="35" applyProtection="0">
      <alignment horizontal="right"/>
    </xf>
    <xf numFmtId="14" fontId="61" fillId="37" borderId="35" applyProtection="0">
      <alignment horizontal="right"/>
    </xf>
    <xf numFmtId="14" fontId="61" fillId="37" borderId="35" applyProtection="0">
      <alignment horizontal="right"/>
    </xf>
    <xf numFmtId="14" fontId="61" fillId="37" borderId="35" applyProtection="0">
      <alignment horizontal="right"/>
    </xf>
    <xf numFmtId="14" fontId="61" fillId="37" borderId="35" applyProtection="0">
      <alignment horizontal="right"/>
    </xf>
    <xf numFmtId="14" fontId="61" fillId="37" borderId="35" applyProtection="0">
      <alignment horizontal="right"/>
    </xf>
    <xf numFmtId="14" fontId="61" fillId="37" borderId="35" applyProtection="0">
      <alignment horizontal="right"/>
    </xf>
    <xf numFmtId="14" fontId="61" fillId="37" borderId="35" applyProtection="0">
      <alignment horizontal="right"/>
    </xf>
    <xf numFmtId="14" fontId="61" fillId="37" borderId="35" applyProtection="0">
      <alignment horizontal="right"/>
    </xf>
    <xf numFmtId="14" fontId="61" fillId="37" borderId="35" applyProtection="0">
      <alignment horizontal="right"/>
    </xf>
    <xf numFmtId="14" fontId="61" fillId="37" borderId="35" applyProtection="0">
      <alignment horizontal="right"/>
    </xf>
    <xf numFmtId="2" fontId="60" fillId="36" borderId="35" applyProtection="0">
      <alignment horizontal="right"/>
    </xf>
    <xf numFmtId="2" fontId="60" fillId="36" borderId="35" applyProtection="0">
      <alignment horizontal="right"/>
    </xf>
    <xf numFmtId="2" fontId="60" fillId="36" borderId="35" applyProtection="0">
      <alignment horizontal="right"/>
    </xf>
    <xf numFmtId="2" fontId="60" fillId="36" borderId="35" applyProtection="0">
      <alignment horizontal="right"/>
    </xf>
    <xf numFmtId="2" fontId="60" fillId="36" borderId="35" applyProtection="0">
      <alignment horizontal="right"/>
    </xf>
    <xf numFmtId="2" fontId="60" fillId="36" borderId="35" applyProtection="0">
      <alignment horizontal="right"/>
    </xf>
    <xf numFmtId="2" fontId="59" fillId="35" borderId="35" applyProtection="0">
      <alignment horizontal="right"/>
    </xf>
    <xf numFmtId="2" fontId="59" fillId="35" borderId="35" applyProtection="0">
      <alignment horizontal="right"/>
    </xf>
    <xf numFmtId="2" fontId="59" fillId="35" borderId="35" applyProtection="0">
      <alignment horizontal="right"/>
    </xf>
    <xf numFmtId="2" fontId="59" fillId="35" borderId="35" applyProtection="0">
      <alignment horizontal="right"/>
    </xf>
    <xf numFmtId="2" fontId="59" fillId="35" borderId="35" applyProtection="0">
      <alignment horizontal="right"/>
    </xf>
    <xf numFmtId="2" fontId="59" fillId="35" borderId="35" applyProtection="0">
      <alignment horizontal="right"/>
    </xf>
    <xf numFmtId="0" fontId="59" fillId="34" borderId="35" applyNumberFormat="0" applyAlignment="0" applyProtection="0"/>
    <xf numFmtId="0" fontId="59" fillId="34" borderId="35" applyNumberFormat="0" applyAlignment="0" applyProtection="0"/>
    <xf numFmtId="0" fontId="59" fillId="34" borderId="35" applyNumberFormat="0" applyAlignment="0" applyProtection="0"/>
    <xf numFmtId="0" fontId="59" fillId="34" borderId="35" applyNumberFormat="0" applyAlignment="0" applyProtection="0"/>
    <xf numFmtId="0" fontId="59" fillId="34" borderId="35" applyNumberFormat="0" applyAlignment="0" applyProtection="0"/>
    <xf numFmtId="0" fontId="59" fillId="34" borderId="35" applyNumberFormat="0" applyAlignment="0" applyProtection="0"/>
    <xf numFmtId="0" fontId="58" fillId="16" borderId="34" applyNumberFormat="0" applyAlignment="0" applyProtection="0">
      <alignment vertical="center"/>
    </xf>
    <xf numFmtId="0" fontId="58" fillId="16" borderId="34" applyNumberFormat="0" applyAlignment="0" applyProtection="0">
      <alignment vertical="center"/>
    </xf>
    <xf numFmtId="0" fontId="58" fillId="16" borderId="34" applyNumberFormat="0" applyAlignment="0" applyProtection="0">
      <alignment vertical="center"/>
    </xf>
    <xf numFmtId="0" fontId="58" fillId="16" borderId="34" applyNumberFormat="0" applyAlignment="0" applyProtection="0">
      <alignment vertical="center"/>
    </xf>
    <xf numFmtId="0" fontId="58" fillId="16" borderId="34" applyNumberFormat="0" applyAlignment="0" applyProtection="0">
      <alignment vertical="center"/>
    </xf>
    <xf numFmtId="0" fontId="58" fillId="16" borderId="34" applyNumberForma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15" fillId="11" borderId="33" applyNumberFormat="0" applyFont="0" applyAlignment="0" applyProtection="0">
      <alignment vertical="center"/>
    </xf>
    <xf numFmtId="0" fontId="22" fillId="33" borderId="33" applyNumberFormat="0" applyAlignment="0" applyProtection="0"/>
    <xf numFmtId="0" fontId="22" fillId="33" borderId="33" applyNumberFormat="0" applyAlignment="0" applyProtection="0"/>
    <xf numFmtId="0" fontId="22" fillId="33" borderId="33" applyNumberFormat="0" applyAlignment="0" applyProtection="0"/>
    <xf numFmtId="0" fontId="22" fillId="33" borderId="33" applyNumberFormat="0" applyAlignment="0" applyProtection="0"/>
    <xf numFmtId="0" fontId="22" fillId="33" borderId="33" applyNumberFormat="0" applyAlignment="0" applyProtection="0"/>
    <xf numFmtId="0" fontId="22" fillId="33" borderId="33" applyNumberFormat="0" applyAlignment="0" applyProtection="0"/>
    <xf numFmtId="0" fontId="22" fillId="33" borderId="33" applyNumberFormat="0" applyAlignment="0" applyProtection="0"/>
    <xf numFmtId="0" fontId="22" fillId="33" borderId="33" applyNumberFormat="0" applyAlignment="0" applyProtection="0"/>
    <xf numFmtId="0" fontId="22" fillId="33" borderId="33" applyNumberFormat="0" applyAlignment="0" applyProtection="0"/>
    <xf numFmtId="0" fontId="22" fillId="33" borderId="33" applyNumberFormat="0" applyAlignment="0" applyProtection="0"/>
    <xf numFmtId="0" fontId="22" fillId="33" borderId="33" applyNumberFormat="0" applyAlignment="0" applyProtection="0"/>
    <xf numFmtId="0" fontId="22" fillId="33" borderId="33" applyNumberFormat="0" applyAlignment="0" applyProtection="0"/>
    <xf numFmtId="0" fontId="15" fillId="11" borderId="33" applyNumberFormat="0" applyFont="0" applyAlignment="0" applyProtection="0">
      <alignment vertical="center"/>
    </xf>
    <xf numFmtId="0" fontId="51" fillId="9" borderId="31" applyNumberFormat="0" applyAlignment="0" applyProtection="0">
      <alignment vertical="center"/>
    </xf>
    <xf numFmtId="0" fontId="51" fillId="9" borderId="31" applyNumberFormat="0" applyAlignment="0" applyProtection="0">
      <alignment vertical="center"/>
    </xf>
    <xf numFmtId="0" fontId="51" fillId="9" borderId="31" applyNumberFormat="0" applyAlignment="0" applyProtection="0">
      <alignment vertical="center"/>
    </xf>
    <xf numFmtId="0" fontId="51" fillId="9" borderId="31" applyNumberFormat="0" applyAlignment="0" applyProtection="0">
      <alignment vertical="center"/>
    </xf>
    <xf numFmtId="0" fontId="51" fillId="9" borderId="31" applyNumberFormat="0" applyAlignment="0" applyProtection="0">
      <alignment vertical="center"/>
    </xf>
    <xf numFmtId="10" fontId="45" fillId="30" borderId="30" applyNumberFormat="0" applyBorder="0" applyAlignment="0" applyProtection="0"/>
    <xf numFmtId="10" fontId="45" fillId="30" borderId="30" applyNumberFormat="0" applyBorder="0" applyAlignment="0" applyProtection="0"/>
    <xf numFmtId="0" fontId="51" fillId="9" borderId="31" applyNumberFormat="0" applyAlignment="0" applyProtection="0">
      <alignment vertical="center"/>
    </xf>
    <xf numFmtId="0" fontId="47" fillId="0" borderId="32">
      <alignment horizontal="left" vertical="center"/>
    </xf>
    <xf numFmtId="0" fontId="47" fillId="0" borderId="32">
      <alignment horizontal="left" vertical="center"/>
    </xf>
    <xf numFmtId="0" fontId="66" fillId="0" borderId="57" applyNumberFormat="0" applyFill="0" applyAlignment="0" applyProtection="0">
      <alignment vertical="center"/>
    </xf>
    <xf numFmtId="0" fontId="66" fillId="0" borderId="57" applyNumberFormat="0" applyFill="0" applyAlignment="0" applyProtection="0">
      <alignment vertical="center"/>
    </xf>
    <xf numFmtId="0" fontId="66" fillId="0" borderId="57" applyNumberFormat="0" applyFill="0" applyAlignment="0" applyProtection="0">
      <alignment vertical="center"/>
    </xf>
    <xf numFmtId="0" fontId="66" fillId="0" borderId="57" applyNumberFormat="0" applyFill="0" applyAlignment="0" applyProtection="0">
      <alignment vertical="center"/>
    </xf>
    <xf numFmtId="0" fontId="66" fillId="0" borderId="57" applyNumberFormat="0" applyFill="0" applyAlignment="0" applyProtection="0">
      <alignment vertical="center"/>
    </xf>
    <xf numFmtId="0" fontId="66" fillId="0" borderId="57" applyNumberFormat="0" applyFill="0" applyAlignment="0" applyProtection="0">
      <alignment vertical="center"/>
    </xf>
    <xf numFmtId="2" fontId="60" fillId="38" borderId="56" applyProtection="0">
      <alignment horizontal="center"/>
    </xf>
    <xf numFmtId="2" fontId="60" fillId="38" borderId="56" applyProtection="0">
      <alignment horizontal="center"/>
    </xf>
    <xf numFmtId="0" fontId="39" fillId="16" borderId="31" applyNumberFormat="0" applyAlignment="0" applyProtection="0">
      <alignment vertical="center"/>
    </xf>
    <xf numFmtId="0" fontId="39" fillId="16" borderId="31" applyNumberFormat="0" applyAlignment="0" applyProtection="0">
      <alignment vertical="center"/>
    </xf>
    <xf numFmtId="0" fontId="39" fillId="16" borderId="31" applyNumberFormat="0" applyAlignment="0" applyProtection="0">
      <alignment vertical="center"/>
    </xf>
    <xf numFmtId="0" fontId="39" fillId="16" borderId="31" applyNumberFormat="0" applyAlignment="0" applyProtection="0">
      <alignment vertical="center"/>
    </xf>
    <xf numFmtId="2" fontId="60" fillId="38" borderId="56" applyProtection="0">
      <alignment horizontal="center"/>
    </xf>
    <xf numFmtId="2" fontId="60" fillId="38" borderId="56" applyProtection="0">
      <alignment horizontal="center"/>
    </xf>
    <xf numFmtId="2" fontId="60" fillId="38" borderId="56" applyProtection="0">
      <alignment horizontal="center"/>
    </xf>
    <xf numFmtId="2" fontId="60" fillId="38" borderId="56" applyProtection="0">
      <alignment horizontal="center"/>
    </xf>
    <xf numFmtId="2" fontId="64" fillId="36" borderId="56" applyProtection="0">
      <alignment horizontal="center"/>
    </xf>
    <xf numFmtId="2" fontId="64" fillId="36" borderId="56" applyProtection="0">
      <alignment horizontal="center"/>
    </xf>
    <xf numFmtId="2" fontId="64" fillId="36" borderId="56" applyProtection="0">
      <alignment horizontal="center"/>
    </xf>
    <xf numFmtId="2" fontId="64" fillId="36" borderId="56" applyProtection="0">
      <alignment horizontal="center"/>
    </xf>
    <xf numFmtId="2" fontId="64" fillId="36" borderId="56" applyProtection="0">
      <alignment horizontal="center"/>
    </xf>
    <xf numFmtId="2" fontId="64" fillId="36" borderId="56" applyProtection="0">
      <alignment horizontal="center"/>
    </xf>
    <xf numFmtId="2" fontId="64" fillId="36" borderId="56" applyProtection="0"/>
    <xf numFmtId="2" fontId="64" fillId="36" borderId="56" applyProtection="0"/>
    <xf numFmtId="2" fontId="64" fillId="36" borderId="56" applyProtection="0"/>
    <xf numFmtId="2" fontId="64" fillId="36" borderId="56" applyProtection="0"/>
    <xf numFmtId="2" fontId="64" fillId="36" borderId="56" applyProtection="0"/>
    <xf numFmtId="2" fontId="64" fillId="36" borderId="56" applyProtection="0"/>
    <xf numFmtId="2" fontId="60" fillId="38" borderId="56" applyProtection="0"/>
    <xf numFmtId="2" fontId="60" fillId="38" borderId="56" applyProtection="0"/>
    <xf numFmtId="2" fontId="60" fillId="38" borderId="56" applyProtection="0"/>
    <xf numFmtId="2" fontId="60" fillId="35" borderId="56" applyProtection="0"/>
    <xf numFmtId="2" fontId="60" fillId="35" borderId="56" applyProtection="0"/>
    <xf numFmtId="2" fontId="60" fillId="35" borderId="56" applyProtection="0"/>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15" fillId="11" borderId="49" applyNumberFormat="0" applyFont="0" applyAlignment="0" applyProtection="0">
      <alignment vertical="center"/>
    </xf>
    <xf numFmtId="0" fontId="22" fillId="33" borderId="49" applyNumberFormat="0" applyAlignment="0" applyProtection="0"/>
    <xf numFmtId="0" fontId="22" fillId="33" borderId="49" applyNumberFormat="0" applyAlignment="0" applyProtection="0"/>
    <xf numFmtId="0" fontId="22" fillId="33" borderId="49" applyNumberFormat="0" applyAlignment="0" applyProtection="0"/>
    <xf numFmtId="0" fontId="22" fillId="33" borderId="49" applyNumberFormat="0" applyAlignment="0" applyProtection="0"/>
    <xf numFmtId="0" fontId="22" fillId="33" borderId="49" applyNumberFormat="0" applyAlignment="0" applyProtection="0"/>
    <xf numFmtId="0" fontId="22" fillId="33" borderId="49" applyNumberFormat="0" applyAlignment="0" applyProtection="0"/>
    <xf numFmtId="0" fontId="22" fillId="33" borderId="49" applyNumberFormat="0" applyAlignment="0" applyProtection="0"/>
    <xf numFmtId="0" fontId="22" fillId="33" borderId="49" applyNumberFormat="0" applyAlignment="0" applyProtection="0"/>
    <xf numFmtId="0" fontId="22" fillId="33" borderId="49" applyNumberFormat="0" applyAlignment="0" applyProtection="0"/>
    <xf numFmtId="0" fontId="22" fillId="33" borderId="49" applyNumberFormat="0" applyAlignment="0" applyProtection="0"/>
    <xf numFmtId="2" fontId="61" fillId="34" borderId="56" applyProtection="0"/>
    <xf numFmtId="2" fontId="61" fillId="34" borderId="56" applyProtection="0"/>
    <xf numFmtId="2" fontId="61" fillId="34" borderId="56" applyProtection="0"/>
    <xf numFmtId="2" fontId="61" fillId="34" borderId="56" applyProtection="0"/>
    <xf numFmtId="2" fontId="61" fillId="34" borderId="56" applyProtection="0"/>
    <xf numFmtId="2" fontId="61" fillId="34" borderId="56" applyProtection="0"/>
    <xf numFmtId="2" fontId="61" fillId="34" borderId="56" applyProtection="0"/>
    <xf numFmtId="2" fontId="61" fillId="34" borderId="56" applyProtection="0"/>
    <xf numFmtId="2" fontId="61" fillId="34" borderId="56" applyProtection="0"/>
    <xf numFmtId="2" fontId="61" fillId="34" borderId="56" applyProtection="0"/>
    <xf numFmtId="2" fontId="61" fillId="34" borderId="56" applyProtection="0"/>
    <xf numFmtId="0" fontId="62" fillId="34" borderId="56" applyNumberFormat="0" applyProtection="0">
      <alignment horizontal="left"/>
    </xf>
    <xf numFmtId="0" fontId="62" fillId="34" borderId="56" applyNumberFormat="0" applyProtection="0">
      <alignment horizontal="left"/>
    </xf>
    <xf numFmtId="0" fontId="62" fillId="34" borderId="56" applyNumberFormat="0" applyProtection="0">
      <alignment horizontal="left"/>
    </xf>
    <xf numFmtId="0" fontId="62" fillId="34" borderId="56" applyNumberFormat="0" applyProtection="0">
      <alignment horizontal="left"/>
    </xf>
    <xf numFmtId="0" fontId="62" fillId="34" borderId="56" applyNumberFormat="0" applyProtection="0">
      <alignment horizontal="left"/>
    </xf>
    <xf numFmtId="14" fontId="61" fillId="37" borderId="56" applyProtection="0">
      <alignment horizontal="left"/>
    </xf>
    <xf numFmtId="14" fontId="61" fillId="37" borderId="56" applyProtection="0">
      <alignment horizontal="left"/>
    </xf>
    <xf numFmtId="14" fontId="61" fillId="37" borderId="56" applyProtection="0">
      <alignment horizontal="left"/>
    </xf>
    <xf numFmtId="14" fontId="61" fillId="37" borderId="56" applyProtection="0">
      <alignment horizontal="left"/>
    </xf>
    <xf numFmtId="14" fontId="61" fillId="37" borderId="56" applyProtection="0">
      <alignment horizontal="left"/>
    </xf>
    <xf numFmtId="10" fontId="45" fillId="30" borderId="48" applyNumberFormat="0" applyBorder="0" applyAlignment="0" applyProtection="0"/>
    <xf numFmtId="10" fontId="45" fillId="30" borderId="48" applyNumberFormat="0" applyBorder="0" applyAlignment="0" applyProtection="0"/>
    <xf numFmtId="0" fontId="51" fillId="9" borderId="47" applyNumberFormat="0" applyAlignment="0" applyProtection="0">
      <alignment vertical="center"/>
    </xf>
    <xf numFmtId="14" fontId="61" fillId="37" borderId="56" applyProtection="0">
      <alignment horizontal="left"/>
    </xf>
    <xf numFmtId="14" fontId="61" fillId="37" borderId="56" applyProtection="0">
      <alignment horizontal="left"/>
    </xf>
    <xf numFmtId="14" fontId="61" fillId="37" borderId="56" applyProtection="0">
      <alignment horizontal="right"/>
    </xf>
    <xf numFmtId="14" fontId="61" fillId="37" borderId="56" applyProtection="0">
      <alignment horizontal="right"/>
    </xf>
    <xf numFmtId="14" fontId="61" fillId="37" borderId="56" applyProtection="0">
      <alignment horizontal="right"/>
    </xf>
    <xf numFmtId="14" fontId="61" fillId="37" borderId="56" applyProtection="0">
      <alignment horizontal="right"/>
    </xf>
    <xf numFmtId="14" fontId="61" fillId="37" borderId="56" applyProtection="0">
      <alignment horizontal="right"/>
    </xf>
    <xf numFmtId="14" fontId="61" fillId="37" borderId="56" applyProtection="0">
      <alignment horizontal="right"/>
    </xf>
    <xf numFmtId="14" fontId="61" fillId="37" borderId="56" applyProtection="0">
      <alignment horizontal="right"/>
    </xf>
    <xf numFmtId="14" fontId="61" fillId="37" borderId="56" applyProtection="0">
      <alignment horizontal="right"/>
    </xf>
    <xf numFmtId="14" fontId="61" fillId="37" borderId="56" applyProtection="0">
      <alignment horizontal="right"/>
    </xf>
    <xf numFmtId="14" fontId="61" fillId="37" borderId="56" applyProtection="0">
      <alignment horizontal="right"/>
    </xf>
    <xf numFmtId="14" fontId="61" fillId="37" borderId="56" applyProtection="0">
      <alignment horizontal="right"/>
    </xf>
    <xf numFmtId="14" fontId="61" fillId="37" borderId="56" applyProtection="0">
      <alignment horizontal="right"/>
    </xf>
    <xf numFmtId="2" fontId="60" fillId="36" borderId="56" applyProtection="0">
      <alignment horizontal="right"/>
    </xf>
    <xf numFmtId="2" fontId="60" fillId="36" borderId="56" applyProtection="0">
      <alignment horizontal="right"/>
    </xf>
    <xf numFmtId="2" fontId="60" fillId="36" borderId="56" applyProtection="0">
      <alignment horizontal="right"/>
    </xf>
    <xf numFmtId="2" fontId="60" fillId="36" borderId="56" applyProtection="0">
      <alignment horizontal="right"/>
    </xf>
    <xf numFmtId="2" fontId="60" fillId="36" borderId="56" applyProtection="0">
      <alignment horizontal="right"/>
    </xf>
    <xf numFmtId="2" fontId="60" fillId="36" borderId="56" applyProtection="0">
      <alignment horizontal="right"/>
    </xf>
    <xf numFmtId="2" fontId="59" fillId="35" borderId="56" applyProtection="0">
      <alignment horizontal="right"/>
    </xf>
    <xf numFmtId="2" fontId="59" fillId="35" borderId="56" applyProtection="0">
      <alignment horizontal="right"/>
    </xf>
    <xf numFmtId="2" fontId="59" fillId="35" borderId="56" applyProtection="0">
      <alignment horizontal="right"/>
    </xf>
    <xf numFmtId="2" fontId="59" fillId="35" borderId="56" applyProtection="0">
      <alignment horizontal="right"/>
    </xf>
    <xf numFmtId="2" fontId="59" fillId="35" borderId="56" applyProtection="0">
      <alignment horizontal="right"/>
    </xf>
    <xf numFmtId="2" fontId="59" fillId="35" borderId="56" applyProtection="0">
      <alignment horizontal="right"/>
    </xf>
    <xf numFmtId="0" fontId="59" fillId="34" borderId="56" applyNumberFormat="0" applyAlignment="0" applyProtection="0"/>
    <xf numFmtId="0" fontId="59" fillId="34" borderId="56" applyNumberFormat="0" applyAlignment="0" applyProtection="0"/>
    <xf numFmtId="0" fontId="59" fillId="34" borderId="56" applyNumberFormat="0" applyAlignment="0" applyProtection="0"/>
    <xf numFmtId="0" fontId="59" fillId="34" borderId="56" applyNumberFormat="0" applyAlignment="0" applyProtection="0"/>
    <xf numFmtId="0" fontId="59" fillId="34" borderId="56" applyNumberFormat="0" applyAlignment="0" applyProtection="0"/>
    <xf numFmtId="0" fontId="59" fillId="34" borderId="56" applyNumberFormat="0" applyAlignment="0" applyProtection="0"/>
    <xf numFmtId="0" fontId="58" fillId="16" borderId="55" applyNumberFormat="0" applyAlignment="0" applyProtection="0">
      <alignment vertical="center"/>
    </xf>
    <xf numFmtId="0" fontId="58" fillId="16" borderId="55" applyNumberFormat="0" applyAlignment="0" applyProtection="0">
      <alignment vertical="center"/>
    </xf>
    <xf numFmtId="0" fontId="58" fillId="16" borderId="55" applyNumberForma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22" fillId="33" borderId="54" applyNumberFormat="0" applyAlignment="0" applyProtection="0"/>
    <xf numFmtId="0" fontId="22" fillId="33" borderId="54" applyNumberFormat="0" applyAlignment="0" applyProtection="0"/>
    <xf numFmtId="0" fontId="22" fillId="33" borderId="54" applyNumberFormat="0" applyAlignment="0" applyProtection="0"/>
    <xf numFmtId="0" fontId="22" fillId="33" borderId="54" applyNumberFormat="0" applyAlignment="0" applyProtection="0"/>
    <xf numFmtId="0" fontId="22" fillId="33" borderId="54" applyNumberFormat="0" applyAlignment="0" applyProtection="0"/>
    <xf numFmtId="0" fontId="22" fillId="33" borderId="54" applyNumberFormat="0" applyAlignment="0" applyProtection="0"/>
    <xf numFmtId="0" fontId="22" fillId="33" borderId="54" applyNumberFormat="0" applyAlignment="0" applyProtection="0"/>
    <xf numFmtId="0" fontId="22" fillId="33" borderId="54" applyNumberFormat="0" applyAlignment="0" applyProtection="0"/>
    <xf numFmtId="0" fontId="22" fillId="33" borderId="54" applyNumberFormat="0" applyAlignment="0" applyProtection="0"/>
    <xf numFmtId="0" fontId="51" fillId="9" borderId="52" applyNumberFormat="0" applyAlignment="0" applyProtection="0">
      <alignment vertical="center"/>
    </xf>
    <xf numFmtId="0" fontId="51" fillId="9" borderId="52" applyNumberFormat="0" applyAlignment="0" applyProtection="0">
      <alignment vertical="center"/>
    </xf>
    <xf numFmtId="0" fontId="51" fillId="9" borderId="52" applyNumberFormat="0" applyAlignment="0" applyProtection="0">
      <alignment vertical="center"/>
    </xf>
    <xf numFmtId="0" fontId="51" fillId="9" borderId="52" applyNumberFormat="0" applyAlignment="0" applyProtection="0">
      <alignment vertical="center"/>
    </xf>
    <xf numFmtId="0" fontId="51" fillId="9" borderId="52" applyNumberFormat="0" applyAlignment="0" applyProtection="0">
      <alignment vertical="center"/>
    </xf>
    <xf numFmtId="10" fontId="45" fillId="30" borderId="50" applyNumberFormat="0" applyBorder="0" applyAlignment="0" applyProtection="0"/>
    <xf numFmtId="10" fontId="45" fillId="30" borderId="50" applyNumberFormat="0" applyBorder="0" applyAlignment="0" applyProtection="0"/>
    <xf numFmtId="0" fontId="51" fillId="9" borderId="52" applyNumberFormat="0" applyAlignment="0" applyProtection="0">
      <alignment vertical="center"/>
    </xf>
    <xf numFmtId="0" fontId="47" fillId="0" borderId="53">
      <alignment horizontal="left" vertical="center"/>
    </xf>
    <xf numFmtId="0" fontId="39" fillId="16" borderId="52" applyNumberFormat="0" applyAlignment="0" applyProtection="0">
      <alignment vertical="center"/>
    </xf>
    <xf numFmtId="0" fontId="39" fillId="16" borderId="52" applyNumberFormat="0" applyAlignment="0" applyProtection="0">
      <alignment vertical="center"/>
    </xf>
    <xf numFmtId="0" fontId="39" fillId="16" borderId="52" applyNumberFormat="0" applyAlignment="0" applyProtection="0">
      <alignment vertical="center"/>
    </xf>
    <xf numFmtId="0" fontId="39" fillId="16" borderId="52" applyNumberFormat="0" applyAlignment="0" applyProtection="0">
      <alignment vertical="center"/>
    </xf>
    <xf numFmtId="0" fontId="51" fillId="9" borderId="31" applyNumberFormat="0" applyAlignment="0" applyProtection="0">
      <alignment vertical="center"/>
    </xf>
    <xf numFmtId="0" fontId="47" fillId="0" borderId="41">
      <alignment horizontal="left" vertical="center"/>
    </xf>
    <xf numFmtId="10" fontId="45" fillId="30" borderId="42" applyNumberFormat="0" applyBorder="0" applyAlignment="0" applyProtection="0"/>
    <xf numFmtId="0" fontId="58" fillId="16" borderId="43" applyNumberFormat="0" applyAlignment="0" applyProtection="0">
      <alignment vertical="center"/>
    </xf>
    <xf numFmtId="0" fontId="58" fillId="16" borderId="43" applyNumberFormat="0" applyAlignment="0" applyProtection="0">
      <alignment vertical="center"/>
    </xf>
    <xf numFmtId="0" fontId="58" fillId="16" borderId="43" applyNumberFormat="0" applyAlignment="0" applyProtection="0">
      <alignment vertical="center"/>
    </xf>
    <xf numFmtId="0" fontId="58" fillId="16" borderId="43" applyNumberFormat="0" applyAlignment="0" applyProtection="0">
      <alignment vertical="center"/>
    </xf>
    <xf numFmtId="0" fontId="58" fillId="16" borderId="43" applyNumberFormat="0" applyAlignment="0" applyProtection="0">
      <alignment vertical="center"/>
    </xf>
    <xf numFmtId="0" fontId="58" fillId="16" borderId="43" applyNumberFormat="0" applyAlignment="0" applyProtection="0">
      <alignment vertical="center"/>
    </xf>
    <xf numFmtId="0" fontId="59" fillId="34" borderId="44" applyNumberFormat="0" applyAlignment="0" applyProtection="0"/>
    <xf numFmtId="0" fontId="59" fillId="34" borderId="44" applyNumberFormat="0" applyAlignment="0" applyProtection="0"/>
    <xf numFmtId="0" fontId="59" fillId="34" borderId="44" applyNumberFormat="0" applyAlignment="0" applyProtection="0"/>
    <xf numFmtId="0" fontId="59" fillId="34" borderId="44" applyNumberFormat="0" applyAlignment="0" applyProtection="0"/>
    <xf numFmtId="0" fontId="59" fillId="34" borderId="44" applyNumberFormat="0" applyAlignment="0" applyProtection="0"/>
    <xf numFmtId="0" fontId="59" fillId="34" borderId="44" applyNumberFormat="0" applyAlignment="0" applyProtection="0"/>
    <xf numFmtId="2" fontId="59" fillId="35" borderId="44" applyProtection="0">
      <alignment horizontal="right"/>
    </xf>
    <xf numFmtId="2" fontId="59" fillId="35" borderId="44" applyProtection="0">
      <alignment horizontal="right"/>
    </xf>
    <xf numFmtId="2" fontId="59" fillId="35" borderId="44" applyProtection="0">
      <alignment horizontal="right"/>
    </xf>
    <xf numFmtId="2" fontId="59" fillId="35" borderId="44" applyProtection="0">
      <alignment horizontal="right"/>
    </xf>
    <xf numFmtId="2" fontId="59" fillId="35" borderId="44" applyProtection="0">
      <alignment horizontal="right"/>
    </xf>
    <xf numFmtId="2" fontId="59" fillId="35" borderId="44" applyProtection="0">
      <alignment horizontal="right"/>
    </xf>
    <xf numFmtId="2" fontId="60" fillId="36" borderId="44" applyProtection="0">
      <alignment horizontal="right"/>
    </xf>
    <xf numFmtId="2" fontId="60" fillId="36" borderId="44" applyProtection="0">
      <alignment horizontal="right"/>
    </xf>
    <xf numFmtId="2" fontId="60" fillId="36" borderId="44" applyProtection="0">
      <alignment horizontal="right"/>
    </xf>
    <xf numFmtId="2" fontId="60" fillId="36" borderId="44" applyProtection="0">
      <alignment horizontal="right"/>
    </xf>
    <xf numFmtId="2" fontId="60" fillId="36" borderId="44" applyProtection="0">
      <alignment horizontal="right"/>
    </xf>
    <xf numFmtId="2" fontId="60" fillId="36" borderId="44" applyProtection="0">
      <alignment horizontal="right"/>
    </xf>
    <xf numFmtId="14" fontId="61" fillId="37" borderId="44" applyProtection="0">
      <alignment horizontal="right"/>
    </xf>
    <xf numFmtId="14" fontId="61" fillId="37" borderId="44" applyProtection="0">
      <alignment horizontal="right"/>
    </xf>
    <xf numFmtId="14" fontId="61" fillId="37" borderId="44" applyProtection="0">
      <alignment horizontal="right"/>
    </xf>
    <xf numFmtId="14" fontId="61" fillId="37" borderId="44" applyProtection="0">
      <alignment horizontal="right"/>
    </xf>
    <xf numFmtId="14" fontId="61" fillId="37" borderId="44" applyProtection="0">
      <alignment horizontal="right"/>
    </xf>
    <xf numFmtId="14" fontId="61" fillId="37" borderId="44" applyProtection="0">
      <alignment horizontal="right"/>
    </xf>
    <xf numFmtId="14" fontId="61" fillId="37" borderId="44" applyProtection="0">
      <alignment horizontal="right"/>
    </xf>
    <xf numFmtId="14" fontId="61" fillId="37" borderId="44" applyProtection="0">
      <alignment horizontal="right"/>
    </xf>
    <xf numFmtId="14" fontId="61" fillId="37" borderId="44" applyProtection="0">
      <alignment horizontal="right"/>
    </xf>
    <xf numFmtId="14" fontId="61" fillId="37" borderId="44" applyProtection="0">
      <alignment horizontal="right"/>
    </xf>
    <xf numFmtId="14" fontId="61" fillId="37" borderId="44" applyProtection="0">
      <alignment horizontal="right"/>
    </xf>
    <xf numFmtId="14" fontId="61" fillId="37" borderId="44" applyProtection="0">
      <alignment horizontal="right"/>
    </xf>
    <xf numFmtId="14" fontId="61" fillId="37" borderId="44" applyProtection="0">
      <alignment horizontal="left"/>
    </xf>
    <xf numFmtId="14" fontId="61" fillId="37" borderId="44" applyProtection="0">
      <alignment horizontal="left"/>
    </xf>
    <xf numFmtId="14" fontId="61" fillId="37" borderId="44" applyProtection="0">
      <alignment horizontal="left"/>
    </xf>
    <xf numFmtId="14" fontId="61" fillId="37" borderId="44" applyProtection="0">
      <alignment horizontal="left"/>
    </xf>
    <xf numFmtId="14" fontId="61" fillId="37" borderId="44" applyProtection="0">
      <alignment horizontal="left"/>
    </xf>
    <xf numFmtId="14" fontId="61" fillId="37" borderId="44" applyProtection="0">
      <alignment horizontal="left"/>
    </xf>
    <xf numFmtId="14" fontId="61" fillId="37" borderId="44" applyProtection="0">
      <alignment horizontal="left"/>
    </xf>
    <xf numFmtId="14" fontId="61" fillId="37" borderId="44" applyProtection="0">
      <alignment horizontal="left"/>
    </xf>
    <xf numFmtId="14" fontId="61" fillId="37" borderId="44" applyProtection="0">
      <alignment horizontal="left"/>
    </xf>
    <xf numFmtId="14" fontId="61" fillId="37" borderId="44" applyProtection="0">
      <alignment horizontal="left"/>
    </xf>
    <xf numFmtId="14" fontId="61" fillId="37" borderId="44" applyProtection="0">
      <alignment horizontal="left"/>
    </xf>
    <xf numFmtId="14" fontId="61" fillId="37" borderId="44" applyProtection="0">
      <alignment horizontal="left"/>
    </xf>
    <xf numFmtId="0" fontId="62" fillId="34" borderId="44" applyNumberFormat="0" applyProtection="0">
      <alignment horizontal="left"/>
    </xf>
    <xf numFmtId="0" fontId="62" fillId="34" borderId="44" applyNumberFormat="0" applyProtection="0">
      <alignment horizontal="left"/>
    </xf>
    <xf numFmtId="0" fontId="62" fillId="34" borderId="44" applyNumberFormat="0" applyProtection="0">
      <alignment horizontal="left"/>
    </xf>
    <xf numFmtId="0" fontId="62" fillId="34" borderId="44" applyNumberFormat="0" applyProtection="0">
      <alignment horizontal="left"/>
    </xf>
    <xf numFmtId="0" fontId="62" fillId="34" borderId="44" applyNumberFormat="0" applyProtection="0">
      <alignment horizontal="left"/>
    </xf>
    <xf numFmtId="0" fontId="62" fillId="34" borderId="44" applyNumberFormat="0" applyProtection="0">
      <alignment horizontal="left"/>
    </xf>
    <xf numFmtId="2" fontId="61" fillId="34" borderId="44" applyProtection="0"/>
    <xf numFmtId="2" fontId="61" fillId="34" borderId="44" applyProtection="0"/>
    <xf numFmtId="2" fontId="61" fillId="34" borderId="44" applyProtection="0"/>
    <xf numFmtId="2" fontId="61" fillId="34" borderId="44" applyProtection="0"/>
    <xf numFmtId="2" fontId="61" fillId="34" borderId="44" applyProtection="0"/>
    <xf numFmtId="2" fontId="61" fillId="34" borderId="44" applyProtection="0"/>
    <xf numFmtId="2" fontId="61" fillId="34" borderId="44" applyProtection="0"/>
    <xf numFmtId="2" fontId="61" fillId="34" borderId="44" applyProtection="0"/>
    <xf numFmtId="2" fontId="61" fillId="34" borderId="44" applyProtection="0"/>
    <xf numFmtId="2" fontId="61" fillId="34" borderId="44" applyProtection="0"/>
    <xf numFmtId="2" fontId="61" fillId="34" borderId="44" applyProtection="0"/>
    <xf numFmtId="2" fontId="61" fillId="34" borderId="44" applyProtection="0"/>
    <xf numFmtId="2" fontId="60" fillId="35" borderId="44" applyProtection="0"/>
    <xf numFmtId="2" fontId="60" fillId="35" borderId="44" applyProtection="0"/>
    <xf numFmtId="2" fontId="60" fillId="35" borderId="44" applyProtection="0"/>
    <xf numFmtId="2" fontId="60" fillId="35" borderId="44" applyProtection="0"/>
    <xf numFmtId="2" fontId="60" fillId="35" borderId="44" applyProtection="0"/>
    <xf numFmtId="2" fontId="60" fillId="35" borderId="44" applyProtection="0"/>
    <xf numFmtId="2" fontId="60" fillId="38" borderId="44" applyProtection="0"/>
    <xf numFmtId="2" fontId="60" fillId="38" borderId="44" applyProtection="0"/>
    <xf numFmtId="2" fontId="60" fillId="38" borderId="44" applyProtection="0"/>
    <xf numFmtId="2" fontId="60" fillId="38" borderId="44" applyProtection="0"/>
    <xf numFmtId="2" fontId="60" fillId="38" borderId="44" applyProtection="0"/>
    <xf numFmtId="2" fontId="60" fillId="38" borderId="44" applyProtection="0"/>
    <xf numFmtId="2" fontId="64" fillId="36" borderId="44" applyProtection="0"/>
    <xf numFmtId="2" fontId="64" fillId="36" borderId="44" applyProtection="0"/>
    <xf numFmtId="2" fontId="64" fillId="36" borderId="44" applyProtection="0"/>
    <xf numFmtId="2" fontId="64" fillId="36" borderId="44" applyProtection="0"/>
    <xf numFmtId="2" fontId="64" fillId="36" borderId="44" applyProtection="0"/>
    <xf numFmtId="2" fontId="64" fillId="36" borderId="44" applyProtection="0">
      <alignment horizontal="center"/>
    </xf>
    <xf numFmtId="2" fontId="64" fillId="36" borderId="44" applyProtection="0">
      <alignment horizontal="center"/>
    </xf>
    <xf numFmtId="2" fontId="64" fillId="36" borderId="44" applyProtection="0">
      <alignment horizontal="center"/>
    </xf>
    <xf numFmtId="2" fontId="64" fillId="36" borderId="44" applyProtection="0">
      <alignment horizontal="center"/>
    </xf>
    <xf numFmtId="2" fontId="64" fillId="36" borderId="44" applyProtection="0">
      <alignment horizontal="center"/>
    </xf>
    <xf numFmtId="2" fontId="64" fillId="36" borderId="44" applyProtection="0">
      <alignment horizontal="center"/>
    </xf>
    <xf numFmtId="2" fontId="60" fillId="38" borderId="44" applyProtection="0">
      <alignment horizontal="center"/>
    </xf>
    <xf numFmtId="2" fontId="60" fillId="38" borderId="44" applyProtection="0">
      <alignment horizontal="center"/>
    </xf>
    <xf numFmtId="2" fontId="60" fillId="38" borderId="44" applyProtection="0">
      <alignment horizontal="center"/>
    </xf>
    <xf numFmtId="2" fontId="60" fillId="38" borderId="44" applyProtection="0">
      <alignment horizontal="center"/>
    </xf>
    <xf numFmtId="2" fontId="60" fillId="38" borderId="44" applyProtection="0">
      <alignment horizontal="center"/>
    </xf>
    <xf numFmtId="2" fontId="60" fillId="38" borderId="44" applyProtection="0">
      <alignment horizont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39" fillId="16" borderId="61" applyNumberFormat="0" applyAlignment="0" applyProtection="0">
      <alignment vertical="center"/>
    </xf>
    <xf numFmtId="0" fontId="39" fillId="16" borderId="61" applyNumberFormat="0" applyAlignment="0" applyProtection="0">
      <alignment vertical="center"/>
    </xf>
    <xf numFmtId="0" fontId="47" fillId="0" borderId="62">
      <alignment horizontal="left" vertical="center"/>
    </xf>
    <xf numFmtId="0" fontId="47" fillId="0" borderId="62">
      <alignment horizontal="left" vertical="center"/>
    </xf>
    <xf numFmtId="0" fontId="51" fillId="9" borderId="61" applyNumberFormat="0" applyAlignment="0" applyProtection="0">
      <alignment vertical="center"/>
    </xf>
    <xf numFmtId="10" fontId="45" fillId="30" borderId="59" applyNumberFormat="0" applyBorder="0" applyAlignment="0" applyProtection="0"/>
    <xf numFmtId="0" fontId="51" fillId="9" borderId="61" applyNumberFormat="0" applyAlignment="0" applyProtection="0">
      <alignment vertical="center"/>
    </xf>
    <xf numFmtId="0" fontId="51" fillId="9" borderId="61" applyNumberFormat="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8"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2" fontId="61" fillId="34" borderId="56" applyProtection="0"/>
    <xf numFmtId="0" fontId="22" fillId="33" borderId="49" applyNumberFormat="0" applyAlignment="0" applyProtection="0"/>
    <xf numFmtId="0" fontId="22" fillId="33" borderId="49" applyNumberFormat="0" applyAlignment="0" applyProtection="0"/>
    <xf numFmtId="0" fontId="15" fillId="11" borderId="49" applyNumberFormat="0" applyFont="0" applyAlignment="0" applyProtection="0">
      <alignment vertical="center"/>
    </xf>
    <xf numFmtId="0" fontId="15" fillId="11" borderId="54" applyNumberFormat="0" applyFont="0" applyAlignment="0" applyProtection="0">
      <alignment vertical="center"/>
    </xf>
    <xf numFmtId="0" fontId="58" fillId="16" borderId="55" applyNumberFormat="0" applyAlignment="0" applyProtection="0">
      <alignment vertical="center"/>
    </xf>
    <xf numFmtId="0" fontId="58" fillId="16" borderId="55" applyNumberFormat="0" applyAlignment="0" applyProtection="0">
      <alignment vertical="center"/>
    </xf>
    <xf numFmtId="0" fontId="58" fillId="16" borderId="55" applyNumberFormat="0" applyAlignment="0" applyProtection="0">
      <alignment vertical="center"/>
    </xf>
    <xf numFmtId="0" fontId="15" fillId="11" borderId="54" applyNumberFormat="0" applyFont="0" applyAlignment="0" applyProtection="0">
      <alignment vertical="center"/>
    </xf>
    <xf numFmtId="0" fontId="47" fillId="0" borderId="53">
      <alignment horizontal="left" vertical="center"/>
    </xf>
    <xf numFmtId="0" fontId="47" fillId="0" borderId="41">
      <alignment horizontal="left" vertical="center"/>
    </xf>
    <xf numFmtId="10" fontId="45" fillId="30" borderId="42" applyNumberFormat="0" applyBorder="0" applyAlignment="0" applyProtection="0"/>
    <xf numFmtId="0" fontId="51" fillId="9" borderId="38" applyNumberFormat="0" applyAlignment="0" applyProtection="0">
      <alignment vertical="center"/>
    </xf>
    <xf numFmtId="2" fontId="64" fillId="36" borderId="44" applyProtection="0"/>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6" fillId="9" borderId="47"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0" borderId="43" applyNumberFormat="0" applyAlignment="0" applyProtection="0">
      <alignment vertical="center"/>
    </xf>
    <xf numFmtId="0" fontId="87" fillId="10" borderId="43" applyNumberFormat="0" applyAlignment="0" applyProtection="0">
      <alignment vertical="center"/>
    </xf>
    <xf numFmtId="0" fontId="87" fillId="10" borderId="43" applyNumberFormat="0" applyAlignment="0" applyProtection="0">
      <alignment vertical="center"/>
    </xf>
    <xf numFmtId="0" fontId="87" fillId="10" borderId="43" applyNumberFormat="0" applyAlignment="0" applyProtection="0">
      <alignment vertical="center"/>
    </xf>
    <xf numFmtId="0" fontId="87" fillId="10" borderId="43" applyNumberFormat="0" applyAlignment="0" applyProtection="0">
      <alignment vertical="center"/>
    </xf>
    <xf numFmtId="0" fontId="87" fillId="10"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87" fillId="16" borderId="43" applyNumberFormat="0" applyAlignment="0" applyProtection="0">
      <alignment vertical="center"/>
    </xf>
    <xf numFmtId="0" fontId="92" fillId="0" borderId="46" applyNumberFormat="0" applyFill="0" applyAlignment="0" applyProtection="0"/>
    <xf numFmtId="0" fontId="92" fillId="0" borderId="46" applyNumberFormat="0" applyFill="0" applyAlignment="0" applyProtection="0"/>
    <xf numFmtId="0" fontId="92" fillId="0" borderId="46" applyNumberFormat="0" applyFill="0" applyAlignment="0" applyProtection="0"/>
    <xf numFmtId="0" fontId="92" fillId="0" borderId="46" applyNumberFormat="0" applyFill="0" applyAlignment="0" applyProtection="0"/>
    <xf numFmtId="0" fontId="92" fillId="0" borderId="46" applyNumberFormat="0" applyFill="0" applyAlignment="0" applyProtection="0"/>
    <xf numFmtId="0" fontId="92" fillId="0" borderId="46" applyNumberFormat="0" applyFill="0" applyAlignment="0" applyProtection="0"/>
    <xf numFmtId="0" fontId="74" fillId="10" borderId="61" applyNumberFormat="0" applyAlignment="0" applyProtection="0"/>
    <xf numFmtId="0" fontId="74" fillId="10" borderId="61" applyNumberFormat="0" applyAlignment="0" applyProtection="0"/>
    <xf numFmtId="0" fontId="74" fillId="10" borderId="61" applyNumberFormat="0" applyAlignment="0" applyProtection="0"/>
    <xf numFmtId="0" fontId="74" fillId="10" borderId="61" applyNumberFormat="0" applyAlignment="0" applyProtection="0"/>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0" fillId="0" borderId="58"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8" applyNumberFormat="0" applyFill="0" applyAlignment="0" applyProtection="0">
      <alignment vertical="center"/>
    </xf>
    <xf numFmtId="0" fontId="70" fillId="0" borderId="57" applyNumberFormat="0" applyFill="0" applyAlignment="0" applyProtection="0">
      <alignment vertical="center"/>
    </xf>
    <xf numFmtId="0" fontId="70" fillId="0" borderId="57" applyNumberFormat="0" applyFill="0" applyAlignment="0" applyProtection="0">
      <alignment vertical="center"/>
    </xf>
    <xf numFmtId="0" fontId="70" fillId="0" borderId="58" applyNumberFormat="0" applyFill="0" applyAlignment="0" applyProtection="0">
      <alignment vertical="center"/>
    </xf>
    <xf numFmtId="0" fontId="70" fillId="0" borderId="58" applyNumberFormat="0" applyFill="0" applyAlignment="0" applyProtection="0">
      <alignment vertical="center"/>
    </xf>
    <xf numFmtId="0" fontId="39" fillId="16" borderId="47" applyNumberFormat="0" applyAlignment="0" applyProtection="0">
      <alignment vertical="center"/>
    </xf>
    <xf numFmtId="0" fontId="39" fillId="16" borderId="47" applyNumberFormat="0" applyAlignment="0" applyProtection="0">
      <alignment vertical="center"/>
    </xf>
    <xf numFmtId="0" fontId="39" fillId="16" borderId="47" applyNumberFormat="0" applyAlignment="0" applyProtection="0">
      <alignment vertical="center"/>
    </xf>
    <xf numFmtId="0" fontId="39" fillId="16" borderId="47" applyNumberFormat="0" applyAlignment="0" applyProtection="0">
      <alignment vertical="center"/>
    </xf>
    <xf numFmtId="0" fontId="51" fillId="9" borderId="47" applyNumberFormat="0" applyAlignment="0" applyProtection="0">
      <alignment vertical="center"/>
    </xf>
    <xf numFmtId="0" fontId="51" fillId="9" borderId="47" applyNumberFormat="0" applyAlignment="0" applyProtection="0">
      <alignment vertical="center"/>
    </xf>
    <xf numFmtId="0" fontId="51" fillId="9" borderId="47" applyNumberFormat="0" applyAlignment="0" applyProtection="0">
      <alignment vertical="center"/>
    </xf>
    <xf numFmtId="0" fontId="51" fillId="9" borderId="47" applyNumberFormat="0" applyAlignment="0" applyProtection="0">
      <alignment vertical="center"/>
    </xf>
    <xf numFmtId="0" fontId="51" fillId="9" borderId="47" applyNumberFormat="0" applyAlignment="0" applyProtection="0">
      <alignment vertical="center"/>
    </xf>
    <xf numFmtId="0" fontId="51" fillId="9" borderId="47" applyNumberFormat="0" applyAlignment="0" applyProtection="0">
      <alignment vertical="center"/>
    </xf>
    <xf numFmtId="0" fontId="58" fillId="16" borderId="43" applyNumberFormat="0" applyAlignment="0" applyProtection="0">
      <alignment vertical="center"/>
    </xf>
    <xf numFmtId="0" fontId="58" fillId="16" borderId="43" applyNumberFormat="0" applyAlignment="0" applyProtection="0">
      <alignment vertical="center"/>
    </xf>
    <xf numFmtId="0" fontId="58" fillId="16" borderId="43" applyNumberFormat="0" applyAlignment="0" applyProtection="0">
      <alignment vertical="center"/>
    </xf>
    <xf numFmtId="0" fontId="58" fillId="16" borderId="43" applyNumberFormat="0" applyAlignment="0" applyProtection="0">
      <alignment vertical="center"/>
    </xf>
    <xf numFmtId="0" fontId="58" fillId="16" borderId="43" applyNumberFormat="0" applyAlignment="0" applyProtection="0">
      <alignment vertical="center"/>
    </xf>
    <xf numFmtId="0" fontId="58" fillId="16" borderId="43" applyNumberFormat="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4" fillId="10" borderId="47" applyNumberFormat="0" applyAlignment="0" applyProtection="0"/>
    <xf numFmtId="0" fontId="74" fillId="10" borderId="47" applyNumberFormat="0" applyAlignment="0" applyProtection="0"/>
    <xf numFmtId="0" fontId="74" fillId="10" borderId="47" applyNumberFormat="0" applyAlignment="0" applyProtection="0"/>
    <xf numFmtId="0" fontId="74" fillId="10" borderId="47" applyNumberFormat="0" applyAlignment="0" applyProtection="0"/>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0" borderId="47" applyNumberFormat="0" applyAlignment="0" applyProtection="0">
      <alignment vertical="center"/>
    </xf>
    <xf numFmtId="0" fontId="75" fillId="10" borderId="47" applyNumberFormat="0" applyAlignment="0" applyProtection="0">
      <alignment vertical="center"/>
    </xf>
    <xf numFmtId="0" fontId="75" fillId="10" borderId="47" applyNumberFormat="0" applyAlignment="0" applyProtection="0">
      <alignment vertical="center"/>
    </xf>
    <xf numFmtId="0" fontId="75" fillId="10"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75" fillId="16" borderId="47"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6" fillId="9" borderId="52"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0" borderId="55" applyNumberFormat="0" applyAlignment="0" applyProtection="0">
      <alignment vertical="center"/>
    </xf>
    <xf numFmtId="0" fontId="87" fillId="10" borderId="55" applyNumberFormat="0" applyAlignment="0" applyProtection="0">
      <alignment vertical="center"/>
    </xf>
    <xf numFmtId="0" fontId="87" fillId="10" borderId="55" applyNumberFormat="0" applyAlignment="0" applyProtection="0">
      <alignment vertical="center"/>
    </xf>
    <xf numFmtId="0" fontId="87" fillId="10" borderId="55" applyNumberFormat="0" applyAlignment="0" applyProtection="0">
      <alignment vertical="center"/>
    </xf>
    <xf numFmtId="0" fontId="87" fillId="10" borderId="55" applyNumberFormat="0" applyAlignment="0" applyProtection="0">
      <alignment vertical="center"/>
    </xf>
    <xf numFmtId="0" fontId="87" fillId="10"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87" fillId="16" borderId="55" applyNumberFormat="0" applyAlignment="0" applyProtection="0">
      <alignment vertical="center"/>
    </xf>
    <xf numFmtId="0" fontId="92" fillId="0" borderId="58"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39" fillId="16" borderId="52" applyNumberFormat="0" applyAlignment="0" applyProtection="0">
      <alignment vertical="center"/>
    </xf>
    <xf numFmtId="0" fontId="39" fillId="16" borderId="52" applyNumberFormat="0" applyAlignment="0" applyProtection="0">
      <alignment vertical="center"/>
    </xf>
    <xf numFmtId="0" fontId="39" fillId="16" borderId="52" applyNumberFormat="0" applyAlignment="0" applyProtection="0">
      <alignment vertical="center"/>
    </xf>
    <xf numFmtId="0" fontId="39" fillId="16" borderId="52" applyNumberFormat="0" applyAlignment="0" applyProtection="0">
      <alignment vertical="center"/>
    </xf>
    <xf numFmtId="0" fontId="51" fillId="9" borderId="52" applyNumberFormat="0" applyAlignment="0" applyProtection="0">
      <alignment vertical="center"/>
    </xf>
    <xf numFmtId="0" fontId="51" fillId="9" borderId="52" applyNumberFormat="0" applyAlignment="0" applyProtection="0">
      <alignment vertical="center"/>
    </xf>
    <xf numFmtId="0" fontId="51" fillId="9" borderId="52" applyNumberFormat="0" applyAlignment="0" applyProtection="0">
      <alignment vertical="center"/>
    </xf>
    <xf numFmtId="0" fontId="51" fillId="9" borderId="52" applyNumberFormat="0" applyAlignment="0" applyProtection="0">
      <alignment vertical="center"/>
    </xf>
    <xf numFmtId="0" fontId="51" fillId="9" borderId="52" applyNumberFormat="0" applyAlignment="0" applyProtection="0">
      <alignment vertical="center"/>
    </xf>
    <xf numFmtId="0" fontId="51" fillId="9" borderId="52" applyNumberFormat="0" applyAlignment="0" applyProtection="0">
      <alignment vertical="center"/>
    </xf>
    <xf numFmtId="0" fontId="58" fillId="16" borderId="55" applyNumberFormat="0" applyAlignment="0" applyProtection="0">
      <alignment vertical="center"/>
    </xf>
    <xf numFmtId="0" fontId="58" fillId="16" borderId="55" applyNumberFormat="0" applyAlignment="0" applyProtection="0">
      <alignment vertical="center"/>
    </xf>
    <xf numFmtId="0" fontId="58" fillId="16" borderId="55" applyNumberFormat="0" applyAlignment="0" applyProtection="0">
      <alignment vertical="center"/>
    </xf>
    <xf numFmtId="0" fontId="58" fillId="16" borderId="55" applyNumberFormat="0" applyAlignment="0" applyProtection="0">
      <alignment vertical="center"/>
    </xf>
    <xf numFmtId="0" fontId="58" fillId="16" borderId="55" applyNumberFormat="0" applyAlignment="0" applyProtection="0">
      <alignment vertical="center"/>
    </xf>
    <xf numFmtId="0" fontId="58" fillId="16" borderId="55" applyNumberFormat="0" applyAlignment="0" applyProtection="0">
      <alignment vertical="center"/>
    </xf>
    <xf numFmtId="0" fontId="70" fillId="0" borderId="58" applyNumberFormat="0" applyFill="0" applyAlignment="0" applyProtection="0">
      <alignment vertical="center"/>
    </xf>
    <xf numFmtId="0" fontId="70" fillId="0" borderId="58" applyNumberFormat="0" applyFill="0" applyAlignment="0" applyProtection="0">
      <alignment vertical="center"/>
    </xf>
    <xf numFmtId="0" fontId="70" fillId="0" borderId="58" applyNumberFormat="0" applyFill="0" applyAlignment="0" applyProtection="0">
      <alignment vertical="center"/>
    </xf>
    <xf numFmtId="0" fontId="70" fillId="0" borderId="58" applyNumberFormat="0" applyFill="0" applyAlignment="0" applyProtection="0">
      <alignment vertical="center"/>
    </xf>
    <xf numFmtId="0" fontId="70" fillId="0" borderId="58" applyNumberFormat="0" applyFill="0" applyAlignment="0" applyProtection="0">
      <alignment vertical="center"/>
    </xf>
    <xf numFmtId="0" fontId="70" fillId="0" borderId="58" applyNumberFormat="0" applyFill="0" applyAlignment="0" applyProtection="0">
      <alignment vertical="center"/>
    </xf>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0" borderId="52" applyNumberFormat="0" applyAlignment="0" applyProtection="0">
      <alignment vertical="center"/>
    </xf>
    <xf numFmtId="0" fontId="75" fillId="10" borderId="52" applyNumberFormat="0" applyAlignment="0" applyProtection="0">
      <alignment vertical="center"/>
    </xf>
    <xf numFmtId="0" fontId="75" fillId="10" borderId="52" applyNumberFormat="0" applyAlignment="0" applyProtection="0">
      <alignment vertical="center"/>
    </xf>
    <xf numFmtId="0" fontId="75" fillId="10"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5" fillId="16" borderId="52" applyNumberFormat="0" applyAlignment="0" applyProtection="0">
      <alignment vertical="center"/>
    </xf>
    <xf numFmtId="0" fontId="70" fillId="0" borderId="57" applyNumberFormat="0" applyFill="0" applyAlignment="0" applyProtection="0">
      <alignment vertical="center"/>
    </xf>
    <xf numFmtId="0" fontId="22" fillId="33" borderId="54" applyNumberFormat="0" applyAlignment="0" applyProtection="0"/>
    <xf numFmtId="0" fontId="22" fillId="33" borderId="54" applyNumberFormat="0" applyAlignment="0" applyProtection="0"/>
    <xf numFmtId="0" fontId="15" fillId="11" borderId="54" applyNumberFormat="0" applyFont="0" applyAlignment="0" applyProtection="0">
      <alignment vertical="center"/>
    </xf>
    <xf numFmtId="0" fontId="22" fillId="33" borderId="54" applyNumberFormat="0" applyAlignment="0" applyProtection="0"/>
    <xf numFmtId="0" fontId="62" fillId="34" borderId="56" applyNumberFormat="0" applyProtection="0">
      <alignment horizontal="left"/>
    </xf>
    <xf numFmtId="14" fontId="61" fillId="37" borderId="56" applyProtection="0">
      <alignment horizontal="left"/>
    </xf>
    <xf numFmtId="14" fontId="61" fillId="37" borderId="56" applyProtection="0">
      <alignment horizontal="left"/>
    </xf>
    <xf numFmtId="14" fontId="61" fillId="37" borderId="56" applyProtection="0">
      <alignment horizontal="left"/>
    </xf>
    <xf numFmtId="14" fontId="61" fillId="37" borderId="56" applyProtection="0">
      <alignment horizontal="left"/>
    </xf>
    <xf numFmtId="14" fontId="61" fillId="37" borderId="56" applyProtection="0">
      <alignment horizontal="left"/>
    </xf>
    <xf numFmtId="2" fontId="60" fillId="38" borderId="56" applyProtection="0"/>
    <xf numFmtId="2" fontId="60" fillId="35" borderId="56" applyProtection="0"/>
    <xf numFmtId="2" fontId="60" fillId="35" borderId="56" applyProtection="0"/>
    <xf numFmtId="2" fontId="60" fillId="35" borderId="56" applyProtection="0"/>
    <xf numFmtId="2" fontId="60" fillId="38" borderId="56" applyProtection="0"/>
    <xf numFmtId="2" fontId="60" fillId="38" borderId="56" applyProtection="0"/>
    <xf numFmtId="0" fontId="15" fillId="11" borderId="54" applyNumberFormat="0" applyFont="0" applyAlignment="0" applyProtection="0"/>
    <xf numFmtId="0" fontId="15" fillId="11" borderId="54" applyNumberFormat="0" applyFont="0" applyAlignment="0" applyProtection="0"/>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0" fontId="15" fillId="11" borderId="54" applyNumberFormat="0" applyFont="0" applyAlignment="0" applyProtection="0">
      <alignment vertical="center"/>
    </xf>
    <xf numFmtId="37" fontId="80" fillId="0" borderId="50">
      <alignment horizontal="justify" vertical="center" wrapText="1"/>
    </xf>
    <xf numFmtId="0" fontId="75" fillId="16" borderId="61" applyNumberFormat="0" applyAlignment="0" applyProtection="0">
      <alignment vertical="center"/>
    </xf>
    <xf numFmtId="0" fontId="75" fillId="10" borderId="61" applyNumberFormat="0" applyAlignment="0" applyProtection="0">
      <alignment vertical="center"/>
    </xf>
    <xf numFmtId="0" fontId="75" fillId="10" borderId="61" applyNumberFormat="0" applyAlignment="0" applyProtection="0">
      <alignment vertical="center"/>
    </xf>
    <xf numFmtId="0" fontId="75" fillId="10" borderId="61" applyNumberFormat="0" applyAlignment="0" applyProtection="0">
      <alignment vertical="center"/>
    </xf>
    <xf numFmtId="0" fontId="75" fillId="10" borderId="61" applyNumberFormat="0" applyAlignment="0" applyProtection="0">
      <alignment vertical="center"/>
    </xf>
    <xf numFmtId="0" fontId="75" fillId="16" borderId="61" applyNumberFormat="0" applyAlignment="0" applyProtection="0">
      <alignment vertical="center"/>
    </xf>
    <xf numFmtId="0" fontId="51" fillId="9" borderId="61" applyNumberFormat="0" applyAlignment="0" applyProtection="0">
      <alignment vertical="center"/>
    </xf>
    <xf numFmtId="0" fontId="51" fillId="9" borderId="61" applyNumberFormat="0" applyAlignment="0" applyProtection="0">
      <alignment vertical="center"/>
    </xf>
    <xf numFmtId="10" fontId="45" fillId="30" borderId="59" applyNumberFormat="0" applyBorder="0" applyAlignment="0" applyProtection="0"/>
    <xf numFmtId="0" fontId="51" fillId="9" borderId="61" applyNumberFormat="0" applyAlignment="0" applyProtection="0">
      <alignment vertical="center"/>
    </xf>
    <xf numFmtId="37" fontId="80" fillId="0" borderId="59">
      <alignment horizontal="justify" vertical="center" wrapText="1"/>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0" fontId="75" fillId="16" borderId="61"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178" fontId="24" fillId="0" borderId="0" applyBorder="0" applyProtection="0">
      <alignment vertical="center"/>
    </xf>
    <xf numFmtId="0" fontId="97" fillId="0" borderId="0">
      <alignment vertical="center"/>
    </xf>
    <xf numFmtId="178" fontId="24" fillId="0" borderId="0" applyBorder="0" applyProtection="0">
      <alignment vertical="center"/>
    </xf>
    <xf numFmtId="178" fontId="24" fillId="0" borderId="0" applyBorder="0" applyProtection="0">
      <alignment vertical="center"/>
    </xf>
    <xf numFmtId="178" fontId="24" fillId="0" borderId="0" applyBorder="0" applyProtection="0">
      <alignment vertical="center"/>
    </xf>
    <xf numFmtId="178" fontId="24" fillId="0" borderId="0" applyBorder="0" applyProtection="0">
      <alignment vertical="center"/>
    </xf>
    <xf numFmtId="178" fontId="24" fillId="0" borderId="0" applyBorder="0" applyProtection="0">
      <alignment vertical="center"/>
    </xf>
    <xf numFmtId="178" fontId="24" fillId="0" borderId="0" applyBorder="0" applyProtection="0">
      <alignment vertical="center"/>
    </xf>
    <xf numFmtId="178" fontId="24" fillId="0" borderId="0" applyBorder="0" applyProtection="0">
      <alignment vertical="center"/>
    </xf>
    <xf numFmtId="178" fontId="24" fillId="0" borderId="0" applyBorder="0" applyProtection="0">
      <alignment vertical="center"/>
    </xf>
  </cellStyleXfs>
  <cellXfs count="642">
    <xf numFmtId="0" fontId="0" fillId="0" borderId="0" xfId="0">
      <alignment vertical="center"/>
    </xf>
    <xf numFmtId="0" fontId="2"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horizontal="right" vertical="top"/>
    </xf>
    <xf numFmtId="0" fontId="5" fillId="0" borderId="0" xfId="0" applyFont="1" applyAlignment="1">
      <alignment horizontal="right" vertical="center"/>
    </xf>
    <xf numFmtId="0" fontId="4" fillId="0" borderId="1" xfId="0" applyFont="1" applyBorder="1" applyAlignment="1">
      <alignment horizontal="center" vertical="center"/>
    </xf>
    <xf numFmtId="176" fontId="9" fillId="0" borderId="1" xfId="1" applyNumberFormat="1" applyFont="1" applyBorder="1" applyAlignment="1">
      <alignment horizontal="right" vertical="top" wrapText="1"/>
    </xf>
    <xf numFmtId="0" fontId="6" fillId="0" borderId="1" xfId="0" applyFont="1" applyBorder="1" applyAlignment="1">
      <alignment horizontal="justify" vertical="top" wrapText="1"/>
    </xf>
    <xf numFmtId="0" fontId="6" fillId="0" borderId="5" xfId="0" applyFont="1" applyBorder="1" applyAlignment="1">
      <alignment horizontal="justify" vertical="top" wrapText="1"/>
    </xf>
    <xf numFmtId="176" fontId="9" fillId="0" borderId="1" xfId="1" applyNumberFormat="1" applyFont="1" applyBorder="1" applyAlignment="1">
      <alignment horizontal="left" vertical="top" wrapText="1"/>
    </xf>
    <xf numFmtId="176" fontId="12" fillId="0" borderId="1" xfId="1" applyNumberFormat="1" applyFont="1" applyBorder="1" applyAlignment="1">
      <alignment horizontal="right" vertical="top" wrapText="1"/>
    </xf>
    <xf numFmtId="49" fontId="8" fillId="0" borderId="11" xfId="0" applyNumberFormat="1" applyFont="1" applyBorder="1" applyAlignment="1">
      <alignment horizontal="left" vertical="top" indent="1"/>
    </xf>
    <xf numFmtId="3" fontId="6" fillId="0" borderId="7" xfId="0" applyNumberFormat="1" applyFont="1" applyBorder="1" applyAlignment="1">
      <alignment horizontal="justify" vertical="top" wrapText="1"/>
    </xf>
    <xf numFmtId="176" fontId="11" fillId="0" borderId="1" xfId="1" applyNumberFormat="1" applyFont="1" applyBorder="1" applyAlignment="1">
      <alignment horizontal="right" vertical="top" wrapText="1"/>
    </xf>
    <xf numFmtId="176" fontId="9" fillId="0" borderId="1" xfId="6" applyNumberFormat="1" applyFont="1" applyFill="1" applyBorder="1" applyAlignment="1">
      <alignment horizontal="right" vertical="top" wrapText="1"/>
    </xf>
    <xf numFmtId="176" fontId="9" fillId="0" borderId="1" xfId="1" applyNumberFormat="1" applyFont="1" applyFill="1" applyBorder="1" applyAlignment="1">
      <alignment horizontal="right" vertical="top" wrapText="1"/>
    </xf>
    <xf numFmtId="176" fontId="10" fillId="0" borderId="7" xfId="2" applyNumberFormat="1" applyFont="1" applyFill="1" applyBorder="1" applyAlignment="1">
      <alignment horizontal="right" vertical="top" wrapText="1"/>
    </xf>
    <xf numFmtId="176" fontId="11" fillId="0" borderId="7" xfId="2" applyNumberFormat="1" applyFont="1" applyBorder="1" applyAlignment="1">
      <alignment horizontal="right" vertical="top" wrapText="1"/>
    </xf>
    <xf numFmtId="176" fontId="10" fillId="0" borderId="5" xfId="2" applyNumberFormat="1" applyFont="1" applyFill="1" applyBorder="1" applyAlignment="1">
      <alignment horizontal="right" vertical="top" wrapText="1"/>
    </xf>
    <xf numFmtId="176" fontId="11" fillId="0" borderId="2" xfId="1" applyNumberFormat="1" applyFont="1" applyFill="1" applyBorder="1" applyAlignment="1">
      <alignment horizontal="right" vertical="top" wrapText="1"/>
    </xf>
    <xf numFmtId="176" fontId="11" fillId="0" borderId="4" xfId="1" applyNumberFormat="1" applyFont="1" applyFill="1" applyBorder="1" applyAlignment="1">
      <alignment horizontal="right" vertical="top" wrapText="1"/>
    </xf>
    <xf numFmtId="176" fontId="11" fillId="0" borderId="1" xfId="2" applyNumberFormat="1" applyFont="1" applyFill="1" applyBorder="1" applyAlignment="1">
      <alignment horizontal="right" vertical="top" wrapText="1"/>
    </xf>
    <xf numFmtId="0" fontId="0" fillId="0" borderId="0" xfId="0" applyAlignment="1">
      <alignment vertical="top"/>
    </xf>
    <xf numFmtId="3" fontId="6" fillId="0" borderId="2" xfId="0" applyNumberFormat="1" applyFont="1" applyBorder="1" applyAlignment="1">
      <alignment horizontal="justify" vertical="top" wrapText="1"/>
    </xf>
    <xf numFmtId="0" fontId="6" fillId="0" borderId="2" xfId="0" applyFont="1" applyBorder="1" applyAlignment="1">
      <alignment horizontal="justify" vertical="top" wrapText="1"/>
    </xf>
    <xf numFmtId="3" fontId="6" fillId="0" borderId="8" xfId="0" applyNumberFormat="1" applyFont="1" applyBorder="1" applyAlignment="1">
      <alignment horizontal="justify" vertical="top" wrapText="1"/>
    </xf>
    <xf numFmtId="0" fontId="6" fillId="0" borderId="1" xfId="0" applyFont="1" applyBorder="1" applyAlignment="1">
      <alignment horizontal="center" vertical="center"/>
    </xf>
    <xf numFmtId="0" fontId="19" fillId="0" borderId="7" xfId="0" applyFont="1" applyBorder="1" applyAlignment="1">
      <alignment horizontal="center" vertical="top" wrapText="1"/>
    </xf>
    <xf numFmtId="3" fontId="20" fillId="0" borderId="1" xfId="0" applyNumberFormat="1" applyFont="1" applyBorder="1" applyAlignment="1">
      <alignment horizontal="justify" vertical="top" wrapText="1"/>
    </xf>
    <xf numFmtId="0" fontId="20" fillId="0" borderId="7" xfId="0" applyFont="1" applyBorder="1" applyAlignment="1">
      <alignment horizontal="justify" vertical="top" wrapText="1"/>
    </xf>
    <xf numFmtId="176" fontId="17" fillId="0" borderId="1" xfId="0" applyNumberFormat="1" applyFont="1" applyBorder="1" applyAlignment="1">
      <alignment horizontal="justify" vertical="center"/>
    </xf>
    <xf numFmtId="0" fontId="17" fillId="0" borderId="4" xfId="0" applyFont="1" applyBorder="1" applyAlignment="1">
      <alignment horizontal="justify" vertical="center"/>
    </xf>
    <xf numFmtId="0" fontId="7" fillId="0" borderId="4" xfId="0" applyFont="1" applyBorder="1" applyAlignment="1">
      <alignment horizontal="justify" vertical="top" wrapText="1"/>
    </xf>
    <xf numFmtId="3" fontId="11" fillId="0" borderId="1" xfId="18" applyNumberFormat="1" applyFont="1" applyFill="1" applyBorder="1" applyAlignment="1">
      <alignment vertical="top"/>
    </xf>
    <xf numFmtId="0" fontId="6" fillId="0" borderId="5" xfId="0" applyFont="1" applyFill="1" applyBorder="1" applyAlignment="1">
      <alignment horizontal="justify" vertical="top" wrapText="1"/>
    </xf>
    <xf numFmtId="176" fontId="11" fillId="0" borderId="1" xfId="16" applyNumberFormat="1" applyFont="1" applyBorder="1" applyAlignment="1">
      <alignment horizontal="right" vertical="top" wrapText="1"/>
    </xf>
    <xf numFmtId="0" fontId="6" fillId="0" borderId="1" xfId="0" applyFont="1" applyFill="1" applyBorder="1" applyAlignment="1">
      <alignment horizontal="justify" vertical="top" wrapText="1"/>
    </xf>
    <xf numFmtId="0" fontId="0" fillId="0" borderId="0" xfId="0">
      <alignment vertical="center"/>
    </xf>
    <xf numFmtId="0" fontId="6" fillId="0" borderId="1" xfId="0" applyFont="1" applyFill="1" applyBorder="1" applyAlignment="1">
      <alignment horizontal="left" vertical="top"/>
    </xf>
    <xf numFmtId="49" fontId="8" fillId="0" borderId="11" xfId="0" applyNumberFormat="1" applyFont="1" applyFill="1" applyBorder="1" applyAlignment="1">
      <alignment horizontal="left" vertical="top" indent="1"/>
    </xf>
    <xf numFmtId="0" fontId="6" fillId="0" borderId="7" xfId="0" applyFont="1" applyFill="1" applyBorder="1" applyAlignment="1">
      <alignment horizontal="justify" vertical="top" wrapText="1"/>
    </xf>
    <xf numFmtId="176" fontId="11" fillId="0" borderId="1" xfId="15" applyNumberFormat="1" applyFont="1" applyFill="1" applyBorder="1" applyAlignment="1">
      <alignment horizontal="right" vertical="top" wrapText="1"/>
    </xf>
    <xf numFmtId="0" fontId="7" fillId="0" borderId="8" xfId="0" applyFont="1" applyBorder="1" applyAlignment="1">
      <alignment horizontal="justify" vertical="top" wrapText="1"/>
    </xf>
    <xf numFmtId="3" fontId="6" fillId="0" borderId="1" xfId="0" applyNumberFormat="1" applyFont="1" applyBorder="1" applyAlignment="1">
      <alignment horizontal="justify" vertical="top" wrapText="1"/>
    </xf>
    <xf numFmtId="0" fontId="6" fillId="0" borderId="7" xfId="0" applyFont="1" applyBorder="1" applyAlignment="1">
      <alignment horizontal="justify" vertical="top" wrapText="1"/>
    </xf>
    <xf numFmtId="49" fontId="8" fillId="0" borderId="1" xfId="0" applyNumberFormat="1" applyFont="1" applyBorder="1" applyAlignment="1">
      <alignment horizontal="left" vertical="top"/>
    </xf>
    <xf numFmtId="0" fontId="6" fillId="0" borderId="1" xfId="0" applyFont="1" applyBorder="1" applyAlignment="1">
      <alignment horizontal="center" vertical="top" wrapText="1"/>
    </xf>
    <xf numFmtId="0" fontId="7" fillId="0" borderId="4" xfId="0" applyFont="1" applyBorder="1" applyAlignment="1">
      <alignment horizontal="left" vertical="top" wrapText="1"/>
    </xf>
    <xf numFmtId="49" fontId="6" fillId="0" borderId="2" xfId="2" applyNumberFormat="1" applyFont="1" applyBorder="1" applyAlignment="1">
      <alignment horizontal="left" vertical="top" wrapText="1"/>
    </xf>
    <xf numFmtId="3" fontId="6" fillId="0" borderId="1" xfId="0" applyNumberFormat="1" applyFont="1" applyBorder="1" applyAlignment="1">
      <alignment horizontal="justify" vertical="top" wrapText="1"/>
    </xf>
    <xf numFmtId="0" fontId="6" fillId="0" borderId="7" xfId="0" applyFont="1" applyBorder="1" applyAlignment="1">
      <alignment horizontal="justify" vertical="top" wrapText="1"/>
    </xf>
    <xf numFmtId="0" fontId="6" fillId="0" borderId="1" xfId="0" applyFont="1" applyBorder="1" applyAlignment="1">
      <alignment horizontal="justify" vertical="top" wrapText="1"/>
    </xf>
    <xf numFmtId="0" fontId="6" fillId="0" borderId="7" xfId="0" applyFont="1" applyFill="1" applyBorder="1" applyAlignment="1">
      <alignment horizontal="justify" vertical="top" wrapText="1"/>
    </xf>
    <xf numFmtId="3" fontId="6" fillId="0" borderId="4" xfId="0" applyNumberFormat="1" applyFont="1" applyBorder="1" applyAlignment="1">
      <alignment horizontal="justify" vertical="top" wrapText="1"/>
    </xf>
    <xf numFmtId="3" fontId="6" fillId="0" borderId="3" xfId="0" applyNumberFormat="1" applyFont="1" applyBorder="1" applyAlignment="1">
      <alignment horizontal="justify" vertical="top" wrapText="1"/>
    </xf>
    <xf numFmtId="3" fontId="6" fillId="0" borderId="9" xfId="0" applyNumberFormat="1" applyFont="1" applyBorder="1" applyAlignment="1">
      <alignment horizontal="justify" vertical="top" wrapText="1"/>
    </xf>
    <xf numFmtId="49" fontId="8" fillId="0" borderId="11" xfId="0" applyNumberFormat="1" applyFont="1" applyBorder="1" applyAlignment="1">
      <alignment horizontal="left" vertical="top"/>
    </xf>
    <xf numFmtId="0" fontId="7" fillId="0" borderId="8" xfId="0" applyFont="1" applyBorder="1" applyAlignment="1">
      <alignment horizontal="left" vertical="top" wrapText="1"/>
    </xf>
    <xf numFmtId="49" fontId="6" fillId="0" borderId="1" xfId="2" applyNumberFormat="1" applyFont="1" applyBorder="1" applyAlignment="1">
      <alignment horizontal="left" vertical="top" wrapText="1"/>
    </xf>
    <xf numFmtId="177" fontId="11" fillId="0" borderId="1" xfId="2" applyNumberFormat="1" applyFont="1" applyBorder="1" applyAlignment="1">
      <alignment horizontal="right" vertical="top" wrapText="1"/>
    </xf>
    <xf numFmtId="49" fontId="6" fillId="0" borderId="4" xfId="2" applyNumberFormat="1" applyFont="1" applyBorder="1" applyAlignment="1">
      <alignment vertical="top" wrapText="1"/>
    </xf>
    <xf numFmtId="177" fontId="11" fillId="0" borderId="4" xfId="2" applyNumberFormat="1" applyFont="1" applyBorder="1" applyAlignment="1">
      <alignment horizontal="right" vertical="top" wrapText="1"/>
    </xf>
    <xf numFmtId="49" fontId="6" fillId="0" borderId="1" xfId="2" applyNumberFormat="1" applyFont="1" applyBorder="1" applyAlignment="1">
      <alignment vertical="top" wrapText="1"/>
    </xf>
    <xf numFmtId="177" fontId="11" fillId="0" borderId="1" xfId="2" applyNumberFormat="1" applyFont="1" applyBorder="1" applyAlignment="1">
      <alignment vertical="top" wrapText="1"/>
    </xf>
    <xf numFmtId="177" fontId="11" fillId="0" borderId="4" xfId="2" applyNumberFormat="1" applyFont="1" applyBorder="1" applyAlignment="1">
      <alignment vertical="top" wrapText="1"/>
    </xf>
    <xf numFmtId="177" fontId="11" fillId="0" borderId="1" xfId="2" applyNumberFormat="1" applyFont="1" applyFill="1" applyBorder="1" applyAlignment="1">
      <alignment horizontal="right" vertical="top" wrapText="1"/>
    </xf>
    <xf numFmtId="49" fontId="8" fillId="0" borderId="6" xfId="0" applyNumberFormat="1" applyFont="1" applyFill="1" applyBorder="1" applyAlignment="1">
      <alignment horizontal="left" vertical="top" indent="1"/>
    </xf>
    <xf numFmtId="0" fontId="21" fillId="0" borderId="1" xfId="0" applyFont="1" applyFill="1" applyBorder="1" applyAlignment="1">
      <alignment vertical="top"/>
    </xf>
    <xf numFmtId="176" fontId="11" fillId="0" borderId="1" xfId="4" applyNumberFormat="1" applyFont="1" applyFill="1" applyBorder="1" applyAlignment="1">
      <alignment horizontal="right" vertical="top" wrapText="1"/>
    </xf>
    <xf numFmtId="176" fontId="11" fillId="0" borderId="1" xfId="12" applyNumberFormat="1" applyFont="1" applyBorder="1" applyAlignment="1">
      <alignment horizontal="right" vertical="top" wrapText="1"/>
    </xf>
    <xf numFmtId="0" fontId="7" fillId="0" borderId="4" xfId="0" applyFont="1" applyFill="1" applyBorder="1" applyAlignment="1">
      <alignment horizontal="left" vertical="top" wrapText="1"/>
    </xf>
    <xf numFmtId="49" fontId="8" fillId="0" borderId="10" xfId="0" applyNumberFormat="1" applyFont="1" applyBorder="1" applyAlignment="1">
      <alignment horizontal="left" vertical="top" indent="1"/>
    </xf>
    <xf numFmtId="0" fontId="8" fillId="0" borderId="1" xfId="0" applyFont="1" applyBorder="1" applyAlignment="1">
      <alignment horizontal="justify" vertical="top" wrapText="1"/>
    </xf>
    <xf numFmtId="0" fontId="6" fillId="0" borderId="5" xfId="0" applyFont="1" applyBorder="1" applyAlignment="1">
      <alignment horizontal="justify"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49" fontId="6" fillId="0" borderId="1" xfId="18" applyNumberFormat="1" applyFont="1" applyFill="1" applyBorder="1" applyAlignment="1">
      <alignment horizontal="left" vertical="top" wrapText="1"/>
    </xf>
    <xf numFmtId="49" fontId="8" fillId="0" borderId="6" xfId="0" applyNumberFormat="1" applyFont="1" applyBorder="1" applyAlignment="1">
      <alignment horizontal="left" vertical="top"/>
    </xf>
    <xf numFmtId="0" fontId="6" fillId="0" borderId="7" xfId="0" applyFont="1" applyBorder="1" applyAlignment="1">
      <alignment horizontal="justify" vertical="top" wrapText="1"/>
    </xf>
    <xf numFmtId="176" fontId="10" fillId="0" borderId="1" xfId="16" applyNumberFormat="1" applyFont="1" applyBorder="1" applyAlignment="1">
      <alignment horizontal="right" vertical="top" wrapText="1"/>
    </xf>
    <xf numFmtId="176" fontId="11" fillId="0" borderId="1" xfId="18" applyNumberFormat="1" applyFont="1" applyFill="1" applyBorder="1" applyAlignment="1">
      <alignment horizontal="right" vertical="top" wrapText="1"/>
    </xf>
    <xf numFmtId="3" fontId="4" fillId="0" borderId="7" xfId="0" applyNumberFormat="1" applyFont="1" applyBorder="1" applyAlignment="1">
      <alignment horizontal="justify" vertical="top" wrapText="1"/>
    </xf>
    <xf numFmtId="3" fontId="4" fillId="0" borderId="5" xfId="0" applyNumberFormat="1" applyFont="1" applyBorder="1" applyAlignment="1">
      <alignment horizontal="justify" vertical="top" wrapText="1"/>
    </xf>
    <xf numFmtId="3" fontId="4" fillId="0" borderId="9" xfId="0" applyNumberFormat="1" applyFont="1" applyBorder="1" applyAlignment="1">
      <alignment horizontal="justify" vertical="top" wrapText="1"/>
    </xf>
    <xf numFmtId="176" fontId="10" fillId="0" borderId="4" xfId="16" applyNumberFormat="1" applyFont="1" applyBorder="1" applyAlignment="1">
      <alignment horizontal="right" vertical="top" wrapText="1"/>
    </xf>
    <xf numFmtId="3" fontId="4" fillId="0" borderId="1" xfId="0" applyNumberFormat="1" applyFont="1" applyBorder="1" applyAlignment="1">
      <alignment horizontal="justify" vertical="top" wrapText="1"/>
    </xf>
    <xf numFmtId="49" fontId="8" fillId="0" borderId="11" xfId="0" applyNumberFormat="1" applyFont="1" applyBorder="1" applyAlignment="1">
      <alignment horizontal="left" vertical="top"/>
    </xf>
    <xf numFmtId="3" fontId="4" fillId="0" borderId="7" xfId="0" applyNumberFormat="1" applyFont="1" applyBorder="1" applyAlignment="1">
      <alignment horizontal="left" vertical="top" wrapText="1"/>
    </xf>
    <xf numFmtId="3" fontId="4" fillId="0" borderId="1" xfId="0" applyNumberFormat="1" applyFont="1" applyBorder="1" applyAlignment="1">
      <alignment horizontal="left" vertical="top" wrapText="1"/>
    </xf>
    <xf numFmtId="3" fontId="4" fillId="0" borderId="5" xfId="0" applyNumberFormat="1" applyFont="1" applyBorder="1" applyAlignment="1">
      <alignment horizontal="left" vertical="top" wrapText="1"/>
    </xf>
    <xf numFmtId="0" fontId="17" fillId="0" borderId="1" xfId="0" applyFont="1" applyBorder="1" applyAlignment="1">
      <alignment horizontal="justify" vertical="center"/>
    </xf>
    <xf numFmtId="0" fontId="0" fillId="0" borderId="1" xfId="0" applyFont="1" applyBorder="1" applyAlignment="1">
      <alignment horizontal="justify" vertical="center"/>
    </xf>
    <xf numFmtId="0" fontId="0" fillId="0" borderId="4" xfId="0" applyFont="1" applyBorder="1" applyAlignment="1">
      <alignment horizontal="justify" vertical="center"/>
    </xf>
    <xf numFmtId="0" fontId="6" fillId="0" borderId="5" xfId="0" applyFont="1" applyBorder="1" applyAlignment="1">
      <alignment horizontal="justify" vertical="top" wrapText="1"/>
    </xf>
    <xf numFmtId="49" fontId="8" fillId="0" borderId="11" xfId="0" applyNumberFormat="1" applyFont="1" applyBorder="1" applyAlignment="1">
      <alignment horizontal="left" vertical="top" indent="1"/>
    </xf>
    <xf numFmtId="176" fontId="11" fillId="0" borderId="4" xfId="16" applyNumberFormat="1" applyFont="1" applyBorder="1" applyAlignment="1">
      <alignment horizontal="right" vertical="top" wrapText="1"/>
    </xf>
    <xf numFmtId="176" fontId="9" fillId="0" borderId="1" xfId="4" applyNumberFormat="1" applyFont="1" applyBorder="1" applyAlignment="1">
      <alignment horizontal="right" vertical="top" wrapText="1"/>
    </xf>
    <xf numFmtId="176" fontId="6" fillId="0" borderId="1" xfId="4" applyNumberFormat="1" applyFont="1" applyBorder="1" applyAlignment="1">
      <alignment horizontal="center" vertical="top" wrapText="1"/>
    </xf>
    <xf numFmtId="0" fontId="4" fillId="0" borderId="3" xfId="0" applyFont="1" applyFill="1" applyBorder="1" applyAlignment="1">
      <alignment horizontal="justify" vertical="top" wrapText="1"/>
    </xf>
    <xf numFmtId="0" fontId="4" fillId="0" borderId="7"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4" fillId="0" borderId="3" xfId="0" applyFont="1" applyFill="1" applyBorder="1" applyAlignment="1">
      <alignment horizontal="justify" vertical="top" wrapText="1"/>
    </xf>
    <xf numFmtId="0" fontId="4" fillId="0" borderId="7"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4" fillId="0" borderId="3" xfId="0" applyFont="1" applyFill="1" applyBorder="1" applyAlignment="1">
      <alignment horizontal="justify" vertical="top" wrapText="1"/>
    </xf>
    <xf numFmtId="0" fontId="4" fillId="0" borderId="7"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4" fillId="0" borderId="3"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7"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4" fillId="0" borderId="7" xfId="0" applyFont="1" applyFill="1" applyBorder="1" applyAlignment="1">
      <alignment horizontal="justify" vertical="top" wrapText="1"/>
    </xf>
    <xf numFmtId="0" fontId="4" fillId="0" borderId="9" xfId="0" applyFont="1" applyFill="1" applyBorder="1" applyAlignment="1">
      <alignment horizontal="justify" vertical="top" wrapText="1"/>
    </xf>
    <xf numFmtId="0" fontId="4" fillId="0" borderId="5" xfId="18" applyNumberFormat="1" applyFont="1" applyFill="1" applyBorder="1" applyAlignment="1">
      <alignment vertical="top" wrapText="1"/>
    </xf>
    <xf numFmtId="176" fontId="11" fillId="0" borderId="1" xfId="18" applyNumberFormat="1" applyFont="1" applyFill="1" applyBorder="1" applyAlignment="1">
      <alignment horizontal="right" vertical="top" wrapText="1"/>
    </xf>
    <xf numFmtId="176" fontId="11" fillId="0" borderId="4" xfId="18" applyNumberFormat="1" applyFont="1" applyFill="1" applyBorder="1" applyAlignment="1">
      <alignment horizontal="right" vertical="top" wrapText="1"/>
    </xf>
    <xf numFmtId="0" fontId="4" fillId="0" borderId="7" xfId="0" applyFont="1" applyFill="1" applyBorder="1" applyAlignment="1">
      <alignment horizontal="justify" vertical="top" wrapText="1"/>
    </xf>
    <xf numFmtId="0" fontId="4" fillId="0" borderId="7" xfId="0" applyFont="1" applyFill="1" applyBorder="1" applyAlignment="1">
      <alignment horizontal="justify" vertical="top"/>
    </xf>
    <xf numFmtId="176" fontId="11" fillId="0" borderId="1" xfId="18" applyNumberFormat="1" applyFont="1" applyFill="1" applyBorder="1" applyAlignment="1">
      <alignment horizontal="right" vertical="top" wrapText="1"/>
    </xf>
    <xf numFmtId="0" fontId="6" fillId="0" borderId="7"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6" fillId="0" borderId="3"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7"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0" fillId="0" borderId="0" xfId="0">
      <alignment vertical="center"/>
    </xf>
    <xf numFmtId="0" fontId="4" fillId="0" borderId="3" xfId="0" applyFont="1" applyFill="1" applyBorder="1" applyAlignment="1">
      <alignment horizontal="justify" vertical="top" wrapText="1"/>
    </xf>
    <xf numFmtId="0" fontId="4" fillId="0" borderId="7"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6" fillId="0" borderId="7"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9" xfId="0" applyFont="1" applyFill="1" applyBorder="1" applyAlignment="1">
      <alignment horizontal="justify" vertical="top" wrapText="1"/>
    </xf>
    <xf numFmtId="0" fontId="4" fillId="0" borderId="5"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176" fontId="11" fillId="0" borderId="4" xfId="18" applyNumberFormat="1" applyFont="1" applyFill="1" applyBorder="1" applyAlignment="1">
      <alignment horizontal="right" vertical="top" wrapText="1"/>
    </xf>
    <xf numFmtId="0" fontId="4" fillId="0" borderId="1" xfId="0" applyFont="1" applyFill="1" applyBorder="1" applyAlignment="1">
      <alignment horizontal="justify" vertical="top" wrapText="1"/>
    </xf>
    <xf numFmtId="0" fontId="4" fillId="0" borderId="7" xfId="0" applyFont="1" applyFill="1" applyBorder="1" applyAlignment="1">
      <alignment horizontal="justify" vertical="top" wrapText="1"/>
    </xf>
    <xf numFmtId="0" fontId="4" fillId="0" borderId="5"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176" fontId="11" fillId="0" borderId="4" xfId="18" applyNumberFormat="1" applyFont="1" applyFill="1" applyBorder="1" applyAlignment="1">
      <alignment horizontal="right" vertical="top" wrapText="1"/>
    </xf>
    <xf numFmtId="0" fontId="4" fillId="0" borderId="3"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7"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0" fillId="0" borderId="0" xfId="0">
      <alignment vertical="center"/>
    </xf>
    <xf numFmtId="0" fontId="4" fillId="0" borderId="3"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7"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6" fillId="0" borderId="7"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7"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6" fillId="0" borderId="3"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7"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6" fillId="0" borderId="7" xfId="0" applyFont="1" applyFill="1" applyBorder="1" applyAlignment="1">
      <alignment horizontal="justify" vertical="top" wrapText="1"/>
    </xf>
    <xf numFmtId="0" fontId="4" fillId="0" borderId="1"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4" fillId="0" borderId="3"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6" fillId="0" borderId="1" xfId="0" applyFont="1" applyFill="1" applyBorder="1" applyAlignment="1">
      <alignment horizontal="justify" vertical="top" wrapText="1"/>
    </xf>
    <xf numFmtId="0" fontId="6" fillId="0" borderId="7" xfId="0" applyFont="1" applyFill="1" applyBorder="1" applyAlignment="1">
      <alignment horizontal="justify" vertical="top"/>
    </xf>
    <xf numFmtId="0" fontId="4" fillId="0" borderId="1" xfId="0" applyFont="1" applyFill="1" applyBorder="1" applyAlignment="1">
      <alignment horizontal="justify" vertical="top" wrapText="1"/>
    </xf>
    <xf numFmtId="0" fontId="4" fillId="0" borderId="7"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4" fillId="0" borderId="3" xfId="0" applyFont="1" applyFill="1" applyBorder="1" applyAlignment="1">
      <alignment horizontal="justify" vertical="top" wrapText="1"/>
    </xf>
    <xf numFmtId="0" fontId="4" fillId="0" borderId="7" xfId="0" applyFont="1" applyFill="1" applyBorder="1" applyAlignment="1">
      <alignment horizontal="justify" vertical="top" wrapText="1"/>
    </xf>
    <xf numFmtId="0" fontId="4" fillId="0" borderId="9" xfId="0" applyFont="1" applyFill="1" applyBorder="1" applyAlignment="1">
      <alignment horizontal="justify" vertical="top" wrapText="1"/>
    </xf>
    <xf numFmtId="0" fontId="4" fillId="0" borderId="5"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176" fontId="11" fillId="0" borderId="4" xfId="18" applyNumberFormat="1" applyFont="1" applyFill="1" applyBorder="1" applyAlignment="1">
      <alignment horizontal="right" vertical="top" wrapText="1"/>
    </xf>
    <xf numFmtId="0" fontId="0" fillId="0" borderId="1" xfId="0" applyBorder="1" applyAlignment="1">
      <alignment horizontal="justify" vertical="center"/>
    </xf>
    <xf numFmtId="0" fontId="4" fillId="0" borderId="1" xfId="0" applyFont="1" applyFill="1" applyBorder="1" applyAlignment="1">
      <alignment horizontal="justify" vertical="top" wrapText="1"/>
    </xf>
    <xf numFmtId="0" fontId="4" fillId="0" borderId="7"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49" fontId="8" fillId="0" borderId="1" xfId="0" applyNumberFormat="1" applyFont="1" applyBorder="1" applyAlignment="1">
      <alignment horizontal="left" vertical="top"/>
    </xf>
    <xf numFmtId="176" fontId="8" fillId="0" borderId="1" xfId="2" applyNumberFormat="1" applyFont="1" applyBorder="1" applyAlignment="1">
      <alignment horizontal="left" vertical="top" wrapText="1"/>
    </xf>
    <xf numFmtId="49" fontId="4" fillId="0" borderId="1" xfId="0" applyNumberFormat="1" applyFont="1" applyBorder="1" applyAlignment="1">
      <alignment vertical="top" wrapText="1"/>
    </xf>
    <xf numFmtId="176" fontId="10" fillId="0" borderId="1" xfId="18" applyNumberFormat="1" applyFont="1" applyBorder="1" applyAlignment="1">
      <alignment horizontal="center" vertical="top" wrapText="1"/>
    </xf>
    <xf numFmtId="0" fontId="6" fillId="0" borderId="1" xfId="0" applyFont="1" applyBorder="1" applyAlignment="1">
      <alignment horizontal="justify" vertical="top" wrapText="1"/>
    </xf>
    <xf numFmtId="49" fontId="4" fillId="0" borderId="1" xfId="0" applyNumberFormat="1" applyFont="1" applyBorder="1" applyAlignment="1">
      <alignment vertical="top" wrapText="1"/>
    </xf>
    <xf numFmtId="176" fontId="10" fillId="0" borderId="1" xfId="18" applyNumberFormat="1" applyFont="1" applyBorder="1" applyAlignment="1">
      <alignment horizontal="center" vertical="top" wrapText="1"/>
    </xf>
    <xf numFmtId="0" fontId="6" fillId="0" borderId="1" xfId="0" applyFont="1" applyBorder="1" applyAlignment="1">
      <alignment horizontal="justify" vertical="top" wrapText="1"/>
    </xf>
    <xf numFmtId="49" fontId="4" fillId="0" borderId="1" xfId="0" applyNumberFormat="1" applyFont="1" applyBorder="1" applyAlignment="1">
      <alignment vertical="top" wrapText="1"/>
    </xf>
    <xf numFmtId="176" fontId="10" fillId="0" borderId="1" xfId="18" applyNumberFormat="1" applyFont="1" applyBorder="1" applyAlignment="1">
      <alignment horizontal="center" vertical="top" wrapText="1"/>
    </xf>
    <xf numFmtId="0" fontId="6" fillId="0" borderId="1" xfId="0" applyFont="1" applyBorder="1" applyAlignment="1">
      <alignment horizontal="justify" vertical="top" wrapText="1"/>
    </xf>
    <xf numFmtId="49" fontId="4" fillId="0" borderId="1" xfId="18" applyNumberFormat="1" applyFont="1" applyFill="1" applyBorder="1" applyAlignment="1">
      <alignment horizontal="left" vertical="top" wrapText="1"/>
    </xf>
    <xf numFmtId="176" fontId="10" fillId="0" borderId="1" xfId="18" applyNumberFormat="1" applyFont="1" applyFill="1" applyBorder="1" applyAlignment="1">
      <alignment horizontal="center" vertical="top" wrapText="1"/>
    </xf>
    <xf numFmtId="0" fontId="6" fillId="0" borderId="1" xfId="0" applyFont="1" applyFill="1" applyBorder="1" applyAlignment="1">
      <alignment horizontal="justify" vertical="top" wrapText="1"/>
    </xf>
    <xf numFmtId="49" fontId="4" fillId="0" borderId="1" xfId="18" applyNumberFormat="1" applyFont="1" applyFill="1" applyBorder="1" applyAlignment="1">
      <alignment horizontal="left" vertical="top" wrapText="1"/>
    </xf>
    <xf numFmtId="176" fontId="10" fillId="0" borderId="1" xfId="18" applyNumberFormat="1" applyFont="1" applyFill="1" applyBorder="1" applyAlignment="1">
      <alignment horizontal="center" vertical="top" wrapText="1"/>
    </xf>
    <xf numFmtId="0" fontId="6" fillId="0" borderId="1" xfId="0" applyFont="1" applyFill="1" applyBorder="1" applyAlignment="1">
      <alignment horizontal="justify" vertical="top" wrapText="1"/>
    </xf>
    <xf numFmtId="49" fontId="4" fillId="0" borderId="1" xfId="18" applyNumberFormat="1" applyFont="1" applyFill="1" applyBorder="1" applyAlignment="1">
      <alignment horizontal="left" vertical="top" wrapText="1"/>
    </xf>
    <xf numFmtId="176" fontId="10" fillId="0" borderId="1" xfId="18" applyNumberFormat="1" applyFont="1" applyFill="1" applyBorder="1" applyAlignment="1">
      <alignment horizontal="center" vertical="top" wrapText="1"/>
    </xf>
    <xf numFmtId="0" fontId="6" fillId="0" borderId="1" xfId="0" applyFont="1" applyFill="1" applyBorder="1" applyAlignment="1">
      <alignment horizontal="justify" vertical="top" wrapText="1"/>
    </xf>
    <xf numFmtId="49" fontId="4" fillId="0" borderId="1" xfId="18" applyNumberFormat="1" applyFont="1" applyFill="1" applyBorder="1" applyAlignment="1">
      <alignment horizontal="left" vertical="top" wrapText="1"/>
    </xf>
    <xf numFmtId="176" fontId="10" fillId="0" borderId="1" xfId="18" applyNumberFormat="1" applyFont="1" applyFill="1" applyBorder="1" applyAlignment="1">
      <alignment horizontal="center" vertical="top" wrapText="1"/>
    </xf>
    <xf numFmtId="0" fontId="6" fillId="0" borderId="1" xfId="0" applyFont="1" applyFill="1" applyBorder="1" applyAlignment="1">
      <alignment horizontal="justify" vertical="top" wrapText="1"/>
    </xf>
    <xf numFmtId="0" fontId="4" fillId="0" borderId="1" xfId="0" applyFont="1" applyFill="1" applyBorder="1" applyAlignment="1">
      <alignment horizontal="left" vertical="top" wrapText="1"/>
    </xf>
    <xf numFmtId="176" fontId="10" fillId="0" borderId="1" xfId="18" applyNumberFormat="1" applyFont="1" applyFill="1" applyBorder="1" applyAlignment="1">
      <alignment horizontal="center" vertical="top" wrapText="1"/>
    </xf>
    <xf numFmtId="0" fontId="6" fillId="0" borderId="1" xfId="0" applyFont="1" applyFill="1" applyBorder="1" applyAlignment="1">
      <alignment horizontal="justify" vertical="top" wrapText="1"/>
    </xf>
    <xf numFmtId="0" fontId="4" fillId="0" borderId="1" xfId="0" applyFont="1" applyFill="1" applyBorder="1" applyAlignment="1">
      <alignment horizontal="left" vertical="top" wrapText="1"/>
    </xf>
    <xf numFmtId="176" fontId="10" fillId="0" borderId="1" xfId="18" applyNumberFormat="1" applyFont="1" applyFill="1" applyBorder="1" applyAlignment="1">
      <alignment horizontal="center" vertical="top" wrapText="1"/>
    </xf>
    <xf numFmtId="0" fontId="6" fillId="0" borderId="1" xfId="0" applyFont="1" applyFill="1" applyBorder="1" applyAlignment="1">
      <alignment horizontal="justify" vertical="top" wrapText="1"/>
    </xf>
    <xf numFmtId="0" fontId="4" fillId="0" borderId="1" xfId="0" applyFont="1" applyFill="1" applyBorder="1" applyAlignment="1">
      <alignment horizontal="left" vertical="top" wrapText="1"/>
    </xf>
    <xf numFmtId="176" fontId="10" fillId="0" borderId="1" xfId="18" applyNumberFormat="1" applyFont="1" applyFill="1" applyBorder="1" applyAlignment="1">
      <alignment horizontal="center" vertical="top" wrapText="1"/>
    </xf>
    <xf numFmtId="0" fontId="6" fillId="0" borderId="1" xfId="0" applyFont="1" applyFill="1" applyBorder="1" applyAlignment="1">
      <alignment horizontal="justify" vertical="top" wrapText="1"/>
    </xf>
    <xf numFmtId="0" fontId="0" fillId="0" borderId="0" xfId="0">
      <alignment vertical="center"/>
    </xf>
    <xf numFmtId="0" fontId="4" fillId="0" borderId="1" xfId="0" applyFont="1" applyFill="1" applyBorder="1" applyAlignment="1">
      <alignment horizontal="left" vertical="top" wrapText="1"/>
    </xf>
    <xf numFmtId="176" fontId="10" fillId="0" borderId="1" xfId="18" applyNumberFormat="1" applyFont="1" applyFill="1" applyBorder="1" applyAlignment="1">
      <alignment horizontal="center" vertical="top" wrapText="1"/>
    </xf>
    <xf numFmtId="0" fontId="6" fillId="0" borderId="1" xfId="0" applyFont="1" applyFill="1" applyBorder="1" applyAlignment="1">
      <alignment horizontal="justify" vertical="top" wrapText="1"/>
    </xf>
    <xf numFmtId="0" fontId="27" fillId="0" borderId="1" xfId="0" applyFont="1" applyBorder="1" applyAlignment="1">
      <alignment horizontal="justify" vertical="top" wrapText="1"/>
    </xf>
    <xf numFmtId="176" fontId="11" fillId="0" borderId="1" xfId="5" applyNumberFormat="1" applyFont="1" applyBorder="1" applyAlignment="1">
      <alignment horizontal="right" vertical="top" wrapText="1"/>
    </xf>
    <xf numFmtId="3" fontId="6" fillId="0" borderId="7" xfId="0" applyNumberFormat="1" applyFont="1" applyBorder="1" applyAlignment="1">
      <alignment horizontal="justify" vertical="top" wrapText="1"/>
    </xf>
    <xf numFmtId="0" fontId="4" fillId="0" borderId="7" xfId="0" applyFont="1" applyFill="1" applyBorder="1" applyAlignment="1">
      <alignment horizontal="justify" vertical="top" wrapText="1"/>
    </xf>
    <xf numFmtId="176" fontId="10" fillId="0" borderId="7" xfId="18" applyNumberFormat="1" applyFont="1" applyBorder="1" applyAlignment="1">
      <alignment horizontal="right" vertical="top" wrapText="1"/>
    </xf>
    <xf numFmtId="179" fontId="26" fillId="0" borderId="1" xfId="1" applyNumberFormat="1" applyFont="1" applyBorder="1" applyAlignment="1" applyProtection="1">
      <alignment horizontal="right" vertical="top" wrapText="1"/>
    </xf>
    <xf numFmtId="3" fontId="6" fillId="0" borderId="7" xfId="0" applyNumberFormat="1" applyFont="1" applyBorder="1" applyAlignment="1">
      <alignment horizontal="justify" vertical="top" wrapText="1"/>
    </xf>
    <xf numFmtId="3" fontId="6" fillId="0" borderId="7" xfId="0" applyNumberFormat="1"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7" xfId="0" applyFont="1" applyFill="1" applyBorder="1" applyAlignment="1">
      <alignment horizontal="justify" vertical="top" wrapText="1"/>
    </xf>
    <xf numFmtId="176" fontId="11" fillId="0" borderId="7" xfId="18" applyNumberFormat="1" applyFont="1" applyFill="1" applyBorder="1" applyAlignment="1">
      <alignment horizontal="right" vertical="top" wrapText="1"/>
    </xf>
    <xf numFmtId="176" fontId="11" fillId="0" borderId="7" xfId="18" applyNumberFormat="1" applyFont="1" applyBorder="1" applyAlignment="1">
      <alignment horizontal="right" vertical="top" wrapText="1"/>
    </xf>
    <xf numFmtId="49" fontId="8" fillId="0" borderId="6" xfId="0" applyNumberFormat="1" applyFont="1" applyBorder="1" applyAlignment="1">
      <alignment horizontal="left" vertical="top"/>
    </xf>
    <xf numFmtId="3" fontId="6" fillId="0" borderId="1" xfId="0" applyNumberFormat="1" applyFont="1" applyBorder="1" applyAlignment="1">
      <alignment horizontal="justify" vertical="top" wrapText="1"/>
    </xf>
    <xf numFmtId="0" fontId="6" fillId="0" borderId="1" xfId="0" applyFont="1" applyBorder="1" applyAlignment="1">
      <alignment horizontal="justify" vertical="top" wrapText="1"/>
    </xf>
    <xf numFmtId="0" fontId="4" fillId="0" borderId="7" xfId="0" applyFont="1" applyBorder="1" applyAlignment="1">
      <alignment horizontal="justify" vertical="top" wrapText="1"/>
    </xf>
    <xf numFmtId="0" fontId="6" fillId="0" borderId="1" xfId="0" applyFont="1" applyBorder="1" applyAlignment="1">
      <alignment horizontal="left" vertical="top" wrapText="1"/>
    </xf>
    <xf numFmtId="3" fontId="6" fillId="0" borderId="7" xfId="0" applyNumberFormat="1" applyFont="1" applyBorder="1" applyAlignment="1">
      <alignment horizontal="justify" vertical="top" wrapText="1"/>
    </xf>
    <xf numFmtId="176" fontId="11" fillId="0" borderId="1" xfId="18" applyNumberFormat="1" applyFont="1" applyBorder="1" applyAlignment="1">
      <alignment horizontal="right" vertical="top" wrapText="1"/>
    </xf>
    <xf numFmtId="0" fontId="6" fillId="0" borderId="7" xfId="0" applyFont="1" applyFill="1" applyBorder="1" applyAlignment="1">
      <alignment horizontal="justify" vertical="top" wrapText="1"/>
    </xf>
    <xf numFmtId="3" fontId="6" fillId="0" borderId="7" xfId="0" applyNumberFormat="1" applyFont="1" applyFill="1" applyBorder="1" applyAlignment="1">
      <alignment horizontal="justify" vertical="top" wrapText="1"/>
    </xf>
    <xf numFmtId="176" fontId="10" fillId="0" borderId="1" xfId="18" applyNumberFormat="1" applyFont="1" applyFill="1" applyBorder="1" applyAlignment="1">
      <alignment horizontal="right" vertical="top" wrapText="1"/>
    </xf>
    <xf numFmtId="0" fontId="4" fillId="0" borderId="7" xfId="0" applyFont="1" applyFill="1" applyBorder="1" applyAlignment="1">
      <alignment horizontal="justify" vertical="top" wrapText="1"/>
    </xf>
    <xf numFmtId="3" fontId="6" fillId="0" borderId="5" xfId="0" applyNumberFormat="1" applyFont="1" applyFill="1" applyBorder="1" applyAlignment="1">
      <alignment horizontal="justify" vertical="top" wrapText="1"/>
    </xf>
    <xf numFmtId="176" fontId="11" fillId="0" borderId="7" xfId="18" applyNumberFormat="1" applyFont="1" applyFill="1" applyBorder="1" applyAlignment="1">
      <alignment horizontal="right" vertical="top" wrapText="1"/>
    </xf>
    <xf numFmtId="0" fontId="4" fillId="0" borderId="5" xfId="0" applyFont="1" applyFill="1" applyBorder="1" applyAlignment="1">
      <alignment horizontal="justify" vertical="top" wrapText="1"/>
    </xf>
    <xf numFmtId="0" fontId="6" fillId="0" borderId="3" xfId="0" applyFont="1" applyFill="1" applyBorder="1" applyAlignment="1">
      <alignment horizontal="justify" vertical="top" wrapText="1"/>
    </xf>
    <xf numFmtId="176" fontId="11" fillId="0" borderId="1" xfId="18" applyNumberFormat="1" applyFont="1" applyFill="1" applyBorder="1" applyAlignment="1">
      <alignment horizontal="right" vertical="top" wrapText="1"/>
    </xf>
    <xf numFmtId="0" fontId="27" fillId="0" borderId="3" xfId="0" applyFont="1" applyBorder="1" applyAlignment="1">
      <alignment horizontal="justify" vertical="top" wrapText="1"/>
    </xf>
    <xf numFmtId="176" fontId="9" fillId="0" borderId="1" xfId="2" applyNumberFormat="1" applyFont="1" applyBorder="1" applyAlignment="1">
      <alignment horizontal="right" vertical="top" wrapText="1"/>
    </xf>
    <xf numFmtId="176" fontId="11" fillId="0" borderId="1" xfId="2" applyNumberFormat="1" applyFont="1" applyBorder="1" applyAlignment="1">
      <alignment horizontal="right" vertical="top" wrapText="1"/>
    </xf>
    <xf numFmtId="3" fontId="6" fillId="0" borderId="1" xfId="0" applyNumberFormat="1" applyFont="1" applyFill="1" applyBorder="1" applyAlignment="1">
      <alignment vertical="top" wrapText="1"/>
    </xf>
    <xf numFmtId="49" fontId="8" fillId="0" borderId="1" xfId="0" applyNumberFormat="1" applyFont="1" applyFill="1" applyBorder="1" applyAlignment="1">
      <alignment horizontal="left" vertical="top"/>
    </xf>
    <xf numFmtId="0" fontId="6" fillId="0" borderId="7" xfId="0" applyFont="1" applyFill="1" applyBorder="1" applyAlignment="1">
      <alignment horizontal="justify" vertical="top" wrapText="1"/>
    </xf>
    <xf numFmtId="0" fontId="6" fillId="0" borderId="1" xfId="0" applyFont="1" applyFill="1" applyBorder="1" applyAlignment="1">
      <alignment horizontal="left" vertical="top" wrapText="1"/>
    </xf>
    <xf numFmtId="0" fontId="7" fillId="0" borderId="1" xfId="0" applyFont="1" applyFill="1" applyBorder="1" applyAlignment="1">
      <alignment horizontal="justify" vertical="center"/>
    </xf>
    <xf numFmtId="176" fontId="11" fillId="0" borderId="1" xfId="18" applyNumberFormat="1" applyFont="1" applyFill="1" applyBorder="1" applyAlignment="1">
      <alignment horizontal="left" vertical="top"/>
    </xf>
    <xf numFmtId="0" fontId="6" fillId="0" borderId="1" xfId="0" applyFont="1" applyFill="1" applyBorder="1" applyAlignment="1">
      <alignment horizontal="justify" vertical="center" wrapText="1"/>
    </xf>
    <xf numFmtId="0" fontId="6" fillId="0" borderId="1" xfId="0" applyFont="1" applyFill="1" applyBorder="1" applyAlignment="1">
      <alignment horizontal="justify" vertical="top" wrapText="1"/>
    </xf>
    <xf numFmtId="0" fontId="6" fillId="0" borderId="7" xfId="0" applyFont="1" applyBorder="1" applyAlignment="1">
      <alignment horizontal="justify" vertical="top" wrapText="1"/>
    </xf>
    <xf numFmtId="0" fontId="6" fillId="0" borderId="5" xfId="0" applyFont="1" applyBorder="1" applyAlignment="1">
      <alignment horizontal="justify" vertical="top" wrapText="1"/>
    </xf>
    <xf numFmtId="49" fontId="8" fillId="0" borderId="6" xfId="0" applyNumberFormat="1" applyFont="1" applyBorder="1" applyAlignment="1">
      <alignment horizontal="left" vertical="top" indent="1"/>
    </xf>
    <xf numFmtId="179" fontId="25" fillId="0" borderId="1" xfId="1" applyNumberFormat="1" applyFont="1" applyBorder="1" applyAlignment="1" applyProtection="1">
      <alignment horizontal="right" vertical="top" wrapText="1"/>
    </xf>
    <xf numFmtId="0" fontId="0" fillId="0" borderId="0" xfId="0">
      <alignment vertical="center"/>
    </xf>
    <xf numFmtId="0" fontId="6" fillId="0" borderId="7" xfId="0" applyFont="1" applyBorder="1" applyAlignment="1">
      <alignment horizontal="justify" vertical="top" wrapText="1"/>
    </xf>
    <xf numFmtId="0" fontId="6" fillId="0" borderId="5" xfId="0" applyFont="1" applyBorder="1" applyAlignment="1">
      <alignment horizontal="justify" vertical="top" wrapText="1"/>
    </xf>
    <xf numFmtId="49" fontId="8" fillId="0" borderId="6" xfId="0" applyNumberFormat="1" applyFont="1" applyBorder="1" applyAlignment="1">
      <alignment horizontal="left" vertical="top" indent="1"/>
    </xf>
    <xf numFmtId="0" fontId="4" fillId="0" borderId="7" xfId="0" applyFont="1" applyBorder="1" applyAlignment="1">
      <alignment horizontal="justify" vertical="top" wrapText="1"/>
    </xf>
    <xf numFmtId="176" fontId="11" fillId="0" borderId="1" xfId="14" applyNumberFormat="1" applyFont="1" applyFill="1" applyBorder="1" applyAlignment="1">
      <alignment horizontal="right" vertical="top" wrapText="1"/>
    </xf>
    <xf numFmtId="49" fontId="8" fillId="0" borderId="11" xfId="0" applyNumberFormat="1" applyFont="1" applyBorder="1" applyAlignment="1">
      <alignment horizontal="left" vertical="top" indent="1"/>
    </xf>
    <xf numFmtId="176" fontId="11" fillId="0" borderId="1" xfId="6" applyNumberFormat="1" applyFont="1" applyBorder="1" applyAlignment="1">
      <alignment horizontal="right" vertical="top" wrapText="1"/>
    </xf>
    <xf numFmtId="0" fontId="4" fillId="0" borderId="5" xfId="0" applyFont="1" applyFill="1" applyBorder="1" applyAlignment="1">
      <alignment horizontal="left" vertical="top" wrapText="1"/>
    </xf>
    <xf numFmtId="176" fontId="11" fillId="0" borderId="1" xfId="15" applyNumberFormat="1" applyFont="1" applyBorder="1" applyAlignment="1">
      <alignment horizontal="right" vertical="top" wrapText="1"/>
    </xf>
    <xf numFmtId="176" fontId="10" fillId="0" borderId="1" xfId="17" applyNumberFormat="1" applyFont="1" applyFill="1" applyBorder="1" applyAlignment="1">
      <alignment horizontal="right" vertical="top" wrapText="1"/>
    </xf>
    <xf numFmtId="0" fontId="6" fillId="0" borderId="5" xfId="0" applyFont="1" applyBorder="1" applyAlignment="1">
      <alignment horizontal="justify" vertical="top" wrapText="1"/>
    </xf>
    <xf numFmtId="49" fontId="8" fillId="0" borderId="11" xfId="0" applyNumberFormat="1" applyFont="1" applyBorder="1" applyAlignment="1">
      <alignment horizontal="left" vertical="top" indent="1"/>
    </xf>
    <xf numFmtId="3" fontId="6" fillId="0" borderId="7" xfId="0" applyNumberFormat="1" applyFont="1" applyBorder="1" applyAlignment="1">
      <alignment horizontal="justify" vertical="top" wrapText="1"/>
    </xf>
    <xf numFmtId="0" fontId="0" fillId="0" borderId="0" xfId="0">
      <alignment vertical="center"/>
    </xf>
    <xf numFmtId="176" fontId="9" fillId="0" borderId="1" xfId="6" applyNumberFormat="1" applyFont="1" applyBorder="1" applyAlignment="1">
      <alignment horizontal="right" vertical="top" wrapText="1"/>
    </xf>
    <xf numFmtId="49" fontId="8" fillId="0" borderId="7" xfId="0" applyNumberFormat="1" applyFont="1" applyBorder="1" applyAlignment="1">
      <alignment horizontal="justify" vertical="top"/>
    </xf>
    <xf numFmtId="3" fontId="11" fillId="0" borderId="1" xfId="0" applyNumberFormat="1" applyFont="1" applyFill="1" applyBorder="1" applyAlignment="1">
      <alignment vertical="top"/>
    </xf>
    <xf numFmtId="3" fontId="11" fillId="0" borderId="1" xfId="2" applyNumberFormat="1" applyFont="1" applyBorder="1" applyAlignment="1">
      <alignment vertical="top"/>
    </xf>
    <xf numFmtId="3" fontId="11" fillId="0" borderId="2" xfId="2" applyNumberFormat="1" applyFont="1" applyBorder="1" applyAlignment="1">
      <alignment vertical="top"/>
    </xf>
    <xf numFmtId="0" fontId="6" fillId="0" borderId="7" xfId="0" applyFont="1" applyBorder="1" applyAlignment="1">
      <alignment horizontal="justify" vertical="top" wrapText="1"/>
    </xf>
    <xf numFmtId="0" fontId="6" fillId="0" borderId="5" xfId="0" applyFont="1" applyBorder="1" applyAlignment="1">
      <alignment horizontal="justify" vertical="top" wrapText="1"/>
    </xf>
    <xf numFmtId="49" fontId="8" fillId="0" borderId="1" xfId="0" applyNumberFormat="1" applyFont="1" applyBorder="1" applyAlignment="1">
      <alignment horizontal="left" vertical="top" indent="1"/>
    </xf>
    <xf numFmtId="3" fontId="11" fillId="0" borderId="1" xfId="0" applyNumberFormat="1" applyFont="1" applyBorder="1" applyAlignment="1">
      <alignment vertical="top"/>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5" xfId="0" applyFont="1" applyBorder="1" applyAlignment="1">
      <alignment horizontal="left" vertical="top" wrapText="1"/>
    </xf>
    <xf numFmtId="49" fontId="8" fillId="0" borderId="11" xfId="0" applyNumberFormat="1" applyFont="1" applyBorder="1" applyAlignment="1">
      <alignment horizontal="left" vertical="top" indent="1"/>
    </xf>
    <xf numFmtId="0" fontId="6" fillId="0" borderId="1" xfId="18" applyNumberFormat="1" applyFont="1" applyBorder="1" applyAlignment="1">
      <alignment horizontal="left" vertical="top" wrapText="1"/>
    </xf>
    <xf numFmtId="0" fontId="6" fillId="0" borderId="5" xfId="0" applyFont="1" applyBorder="1" applyAlignment="1">
      <alignment horizontal="justify" vertical="top" wrapText="1"/>
    </xf>
    <xf numFmtId="3" fontId="6" fillId="0" borderId="1" xfId="0" applyNumberFormat="1" applyFont="1" applyBorder="1" applyAlignment="1">
      <alignment horizontal="justify" vertical="top" wrapText="1"/>
    </xf>
    <xf numFmtId="0" fontId="4" fillId="0" borderId="1" xfId="0" applyFont="1" applyBorder="1" applyAlignment="1">
      <alignment horizontal="left" vertical="top" wrapText="1"/>
    </xf>
    <xf numFmtId="49" fontId="8" fillId="0" borderId="1" xfId="0" applyNumberFormat="1" applyFont="1" applyBorder="1" applyAlignment="1">
      <alignment horizontal="left" vertical="top"/>
    </xf>
    <xf numFmtId="0" fontId="8" fillId="0" borderId="1" xfId="0" applyFont="1" applyBorder="1" applyAlignment="1">
      <alignment horizontal="justify" vertical="top" wrapText="1"/>
    </xf>
    <xf numFmtId="0" fontId="6" fillId="0" borderId="1" xfId="0" applyFont="1" applyBorder="1" applyAlignment="1">
      <alignment horizontal="justify" vertical="top" wrapText="1"/>
    </xf>
    <xf numFmtId="49" fontId="8" fillId="0" borderId="1" xfId="0" applyNumberFormat="1" applyFont="1" applyBorder="1" applyAlignment="1">
      <alignment horizontal="left" vertical="top" indent="1"/>
    </xf>
    <xf numFmtId="0" fontId="6" fillId="0" borderId="1" xfId="0" applyFont="1" applyBorder="1" applyAlignment="1">
      <alignment horizontal="left" vertical="top" wrapText="1"/>
    </xf>
    <xf numFmtId="3" fontId="6" fillId="0" borderId="1" xfId="0" applyNumberFormat="1" applyFont="1" applyFill="1" applyBorder="1" applyAlignment="1">
      <alignment horizontal="justify" vertical="top" wrapText="1"/>
    </xf>
    <xf numFmtId="0" fontId="7" fillId="0" borderId="1" xfId="0" applyFont="1" applyBorder="1" applyAlignment="1">
      <alignment horizontal="justify" vertical="center"/>
    </xf>
    <xf numFmtId="49" fontId="8" fillId="0" borderId="1" xfId="0" applyNumberFormat="1" applyFont="1" applyFill="1" applyBorder="1" applyAlignment="1">
      <alignment horizontal="left" vertical="top"/>
    </xf>
    <xf numFmtId="3" fontId="4" fillId="0" borderId="3" xfId="0" applyNumberFormat="1" applyFont="1" applyBorder="1" applyAlignment="1">
      <alignment horizontal="justify" vertical="top" wrapText="1"/>
    </xf>
    <xf numFmtId="0" fontId="18" fillId="0" borderId="1" xfId="0" applyFont="1" applyBorder="1" applyAlignment="1">
      <alignment horizontal="justify" vertical="center"/>
    </xf>
    <xf numFmtId="0" fontId="4" fillId="2" borderId="1" xfId="0" applyFont="1" applyFill="1" applyBorder="1" applyAlignment="1">
      <alignment horizontal="left" vertical="top" wrapText="1"/>
    </xf>
    <xf numFmtId="3" fontId="6" fillId="3" borderId="3" xfId="0" applyNumberFormat="1" applyFont="1" applyFill="1" applyBorder="1" applyAlignment="1">
      <alignment horizontal="justify" vertical="top" wrapText="1"/>
    </xf>
    <xf numFmtId="0" fontId="4" fillId="0" borderId="30" xfId="0" applyFont="1" applyBorder="1" applyAlignment="1">
      <alignment horizontal="left" vertical="top" wrapText="1"/>
    </xf>
    <xf numFmtId="3" fontId="6" fillId="2" borderId="3" xfId="0" applyNumberFormat="1" applyFont="1" applyFill="1" applyBorder="1" applyAlignment="1">
      <alignment horizontal="justify" vertical="top" wrapText="1"/>
    </xf>
    <xf numFmtId="0" fontId="4" fillId="0" borderId="30" xfId="0" applyFont="1" applyBorder="1" applyAlignment="1">
      <alignment horizontal="left" vertical="top" wrapText="1"/>
    </xf>
    <xf numFmtId="3" fontId="6" fillId="2" borderId="3" xfId="0" applyNumberFormat="1" applyFont="1" applyFill="1" applyBorder="1" applyAlignment="1">
      <alignment horizontal="justify" vertical="top" wrapText="1"/>
    </xf>
    <xf numFmtId="0" fontId="4" fillId="2" borderId="30" xfId="0" applyFont="1" applyFill="1" applyBorder="1" applyAlignment="1">
      <alignment horizontal="left" vertical="top" wrapText="1"/>
    </xf>
    <xf numFmtId="3" fontId="6" fillId="2" borderId="30" xfId="0" applyNumberFormat="1" applyFont="1" applyFill="1" applyBorder="1" applyAlignment="1">
      <alignment horizontal="justify" vertical="top" wrapText="1"/>
    </xf>
    <xf numFmtId="0" fontId="4" fillId="2" borderId="30" xfId="0" applyFont="1" applyFill="1" applyBorder="1" applyAlignment="1">
      <alignment horizontal="left" vertical="top" wrapText="1"/>
    </xf>
    <xf numFmtId="3" fontId="4" fillId="2" borderId="40" xfId="0" applyNumberFormat="1" applyFont="1" applyFill="1" applyBorder="1" applyAlignment="1">
      <alignment horizontal="justify" vertical="top" wrapText="1"/>
    </xf>
    <xf numFmtId="3" fontId="6" fillId="2" borderId="30" xfId="0" applyNumberFormat="1" applyFont="1" applyFill="1" applyBorder="1" applyAlignment="1">
      <alignment horizontal="justify" vertical="top" wrapText="1"/>
    </xf>
    <xf numFmtId="0" fontId="4" fillId="2" borderId="30" xfId="0" applyFont="1" applyFill="1" applyBorder="1" applyAlignment="1">
      <alignment horizontal="left" vertical="top" wrapText="1"/>
    </xf>
    <xf numFmtId="0" fontId="6" fillId="0" borderId="7" xfId="0" applyFont="1" applyBorder="1" applyAlignment="1">
      <alignment horizontal="justify" vertical="top" wrapText="1"/>
    </xf>
    <xf numFmtId="49" fontId="8" fillId="0" borderId="6" xfId="0" applyNumberFormat="1" applyFont="1" applyBorder="1" applyAlignment="1">
      <alignment horizontal="left" vertical="top" indent="1"/>
    </xf>
    <xf numFmtId="3" fontId="6" fillId="0" borderId="7" xfId="0" applyNumberFormat="1" applyFont="1" applyBorder="1" applyAlignment="1">
      <alignment horizontal="justify" vertical="top" wrapText="1"/>
    </xf>
    <xf numFmtId="0" fontId="6" fillId="0" borderId="7" xfId="0" applyFont="1" applyFill="1" applyBorder="1" applyAlignment="1">
      <alignment horizontal="justify" vertical="top" wrapText="1"/>
    </xf>
    <xf numFmtId="3" fontId="6" fillId="0" borderId="7" xfId="0" applyNumberFormat="1" applyFont="1" applyFill="1" applyBorder="1" applyAlignment="1">
      <alignment horizontal="justify" vertical="top" wrapText="1"/>
    </xf>
    <xf numFmtId="49" fontId="8" fillId="0" borderId="6" xfId="0" applyNumberFormat="1" applyFont="1" applyFill="1" applyBorder="1" applyAlignment="1">
      <alignment horizontal="left" vertical="top"/>
    </xf>
    <xf numFmtId="0" fontId="0" fillId="2" borderId="30" xfId="0" applyFill="1" applyBorder="1" applyAlignment="1">
      <alignment horizontal="justify" vertical="center"/>
    </xf>
    <xf numFmtId="3" fontId="6" fillId="2" borderId="30" xfId="0" applyNumberFormat="1" applyFont="1" applyFill="1" applyBorder="1" applyAlignment="1">
      <alignment horizontal="justify" vertical="top" wrapText="1"/>
    </xf>
    <xf numFmtId="0" fontId="6" fillId="2" borderId="40" xfId="0" applyFont="1" applyFill="1" applyBorder="1" applyAlignment="1">
      <alignment horizontal="justify" vertical="top" wrapText="1"/>
    </xf>
    <xf numFmtId="3" fontId="6" fillId="2" borderId="40" xfId="0" applyNumberFormat="1" applyFont="1" applyFill="1" applyBorder="1" applyAlignment="1">
      <alignment horizontal="justify" vertical="top" wrapText="1"/>
    </xf>
    <xf numFmtId="0" fontId="4" fillId="2" borderId="30" xfId="0" applyFont="1" applyFill="1" applyBorder="1" applyAlignment="1">
      <alignment horizontal="left" vertical="top" wrapText="1"/>
    </xf>
    <xf numFmtId="0" fontId="0" fillId="2" borderId="50" xfId="0" applyFill="1" applyBorder="1" applyAlignment="1">
      <alignment horizontal="justify" vertical="center"/>
    </xf>
    <xf numFmtId="3" fontId="6" fillId="2" borderId="60" xfId="0" applyNumberFormat="1" applyFont="1" applyFill="1" applyBorder="1" applyAlignment="1">
      <alignment horizontal="justify" vertical="top" wrapText="1"/>
    </xf>
    <xf numFmtId="3" fontId="6" fillId="2" borderId="29" xfId="0" applyNumberFormat="1" applyFont="1" applyFill="1" applyBorder="1" applyAlignment="1">
      <alignment horizontal="justify" vertical="top" wrapText="1"/>
    </xf>
    <xf numFmtId="0" fontId="4" fillId="2" borderId="50" xfId="0" applyFont="1" applyFill="1" applyBorder="1" applyAlignment="1">
      <alignment horizontal="left" vertical="top" wrapText="1"/>
    </xf>
    <xf numFmtId="0" fontId="4" fillId="0" borderId="59" xfId="0" applyFont="1" applyBorder="1" applyAlignment="1">
      <alignment horizontal="justify" vertical="top" wrapText="1"/>
    </xf>
    <xf numFmtId="176" fontId="10" fillId="0" borderId="59" xfId="18" applyNumberFormat="1" applyFont="1" applyBorder="1" applyAlignment="1">
      <alignment vertical="top" wrapText="1"/>
    </xf>
    <xf numFmtId="3" fontId="4" fillId="0" borderId="59" xfId="0" applyNumberFormat="1" applyFont="1" applyBorder="1" applyAlignment="1">
      <alignment horizontal="justify" vertical="top" wrapText="1"/>
    </xf>
    <xf numFmtId="3" fontId="6" fillId="0" borderId="59" xfId="0" applyNumberFormat="1" applyFont="1" applyBorder="1" applyAlignment="1">
      <alignment horizontal="justify" vertical="top" wrapText="1"/>
    </xf>
    <xf numFmtId="3" fontId="6" fillId="0" borderId="5" xfId="0" applyNumberFormat="1" applyFont="1" applyFill="1" applyBorder="1" applyAlignment="1">
      <alignment horizontal="justify" vertical="top" wrapText="1"/>
    </xf>
    <xf numFmtId="3" fontId="6" fillId="0" borderId="60" xfId="0" applyNumberFormat="1" applyFont="1" applyFill="1" applyBorder="1" applyAlignment="1">
      <alignment horizontal="justify" vertical="top" wrapText="1"/>
    </xf>
    <xf numFmtId="176" fontId="11" fillId="0" borderId="59" xfId="1199" applyNumberFormat="1" applyFont="1" applyFill="1" applyBorder="1" applyAlignment="1">
      <alignment horizontal="right" vertical="top" wrapText="1"/>
    </xf>
    <xf numFmtId="0" fontId="7" fillId="0" borderId="8" xfId="0" applyFont="1" applyFill="1" applyBorder="1" applyAlignment="1">
      <alignment horizontal="justify" vertical="top" wrapText="1"/>
    </xf>
    <xf numFmtId="176" fontId="11" fillId="0" borderId="1" xfId="1" applyNumberFormat="1" applyFont="1" applyFill="1" applyBorder="1" applyAlignment="1">
      <alignment horizontal="right" vertical="top" wrapText="1"/>
    </xf>
    <xf numFmtId="0" fontId="0" fillId="0" borderId="0" xfId="0">
      <alignment vertical="center"/>
    </xf>
    <xf numFmtId="3" fontId="6" fillId="0" borderId="51" xfId="0" applyNumberFormat="1" applyFont="1" applyFill="1" applyBorder="1" applyAlignment="1">
      <alignment horizontal="justify" vertical="top" wrapText="1"/>
    </xf>
    <xf numFmtId="176" fontId="10" fillId="0" borderId="59" xfId="16" applyNumberFormat="1" applyFont="1" applyBorder="1" applyAlignment="1">
      <alignment horizontal="right" vertical="top" wrapText="1"/>
    </xf>
    <xf numFmtId="49" fontId="4" fillId="0" borderId="59" xfId="16" applyNumberFormat="1" applyFont="1" applyBorder="1" applyAlignment="1">
      <alignment horizontal="left" vertical="top" wrapText="1"/>
    </xf>
    <xf numFmtId="176" fontId="10" fillId="0" borderId="51" xfId="16" applyNumberFormat="1" applyFont="1" applyBorder="1" applyAlignment="1">
      <alignment horizontal="right" vertical="top" wrapText="1"/>
    </xf>
    <xf numFmtId="49" fontId="4" fillId="0" borderId="51" xfId="16" applyNumberFormat="1" applyFont="1" applyBorder="1" applyAlignment="1">
      <alignment horizontal="left" vertical="top" wrapText="1"/>
    </xf>
    <xf numFmtId="0" fontId="6" fillId="0" borderId="60" xfId="0" applyFont="1" applyBorder="1" applyAlignment="1">
      <alignment horizontal="justify" vertical="top" wrapText="1"/>
    </xf>
    <xf numFmtId="0" fontId="0" fillId="0" borderId="59" xfId="0" applyBorder="1" applyAlignment="1">
      <alignment horizontal="justify" vertical="center"/>
    </xf>
    <xf numFmtId="0" fontId="6" fillId="0" borderId="29" xfId="0" applyFont="1" applyBorder="1" applyAlignment="1">
      <alignment horizontal="justify" vertical="top" wrapText="1"/>
    </xf>
    <xf numFmtId="0" fontId="4" fillId="0" borderId="59" xfId="0" applyFont="1" applyBorder="1" applyAlignment="1">
      <alignment horizontal="left" vertical="top" wrapText="1"/>
    </xf>
    <xf numFmtId="0" fontId="4" fillId="0" borderId="4" xfId="0" applyFont="1" applyBorder="1" applyAlignment="1">
      <alignment horizontal="left" vertical="top" wrapText="1"/>
    </xf>
    <xf numFmtId="176" fontId="11" fillId="0" borderId="4" xfId="1199" applyNumberFormat="1" applyFont="1" applyFill="1" applyBorder="1" applyAlignment="1">
      <alignment horizontal="right" vertical="top" wrapText="1"/>
    </xf>
    <xf numFmtId="0" fontId="0" fillId="2" borderId="59" xfId="0" applyFill="1" applyBorder="1" applyAlignment="1">
      <alignment horizontal="justify" vertical="center"/>
    </xf>
    <xf numFmtId="3" fontId="6" fillId="2" borderId="59" xfId="0" applyNumberFormat="1" applyFont="1" applyFill="1" applyBorder="1" applyAlignment="1">
      <alignment horizontal="justify" vertical="top" wrapText="1"/>
    </xf>
    <xf numFmtId="3" fontId="6" fillId="2" borderId="9" xfId="0" applyNumberFormat="1" applyFont="1" applyFill="1" applyBorder="1" applyAlignment="1">
      <alignment horizontal="justify" vertical="top" wrapText="1"/>
    </xf>
    <xf numFmtId="3" fontId="6" fillId="2" borderId="5" xfId="0" applyNumberFormat="1" applyFont="1" applyFill="1" applyBorder="1" applyAlignment="1">
      <alignment horizontal="justify" vertical="top" wrapText="1"/>
    </xf>
    <xf numFmtId="0" fontId="4" fillId="2" borderId="59" xfId="0" applyFont="1" applyFill="1" applyBorder="1" applyAlignment="1">
      <alignment horizontal="left" vertical="top" wrapText="1"/>
    </xf>
    <xf numFmtId="0" fontId="0" fillId="2" borderId="4" xfId="0" applyFill="1" applyBorder="1" applyAlignment="1">
      <alignment horizontal="justify" vertical="center"/>
    </xf>
    <xf numFmtId="0" fontId="4" fillId="2" borderId="4" xfId="0" applyFont="1" applyFill="1" applyBorder="1" applyAlignment="1">
      <alignment horizontal="left" vertical="top" wrapText="1"/>
    </xf>
    <xf numFmtId="0" fontId="4" fillId="0" borderId="4" xfId="0" applyFont="1" applyBorder="1" applyAlignment="1">
      <alignment horizontal="left" vertical="top"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justify" vertical="center"/>
    </xf>
    <xf numFmtId="176" fontId="11" fillId="0" borderId="1" xfId="10" applyNumberFormat="1" applyFont="1" applyBorder="1" applyAlignment="1">
      <alignment vertical="top" wrapText="1"/>
    </xf>
    <xf numFmtId="176" fontId="11" fillId="0" borderId="4" xfId="10" applyNumberFormat="1" applyFont="1" applyBorder="1" applyAlignment="1">
      <alignment vertical="top" wrapText="1"/>
    </xf>
    <xf numFmtId="176" fontId="11" fillId="0" borderId="2" xfId="10" applyNumberFormat="1" applyFont="1" applyBorder="1" applyAlignment="1">
      <alignment horizontal="right" vertical="top" wrapText="1"/>
    </xf>
    <xf numFmtId="176" fontId="11" fillId="0" borderId="4" xfId="10" applyNumberFormat="1" applyFont="1" applyBorder="1" applyAlignment="1">
      <alignment horizontal="right" vertical="top" wrapText="1"/>
    </xf>
    <xf numFmtId="3" fontId="6" fillId="0" borderId="64" xfId="0" applyNumberFormat="1" applyFont="1" applyFill="1" applyBorder="1" applyAlignment="1">
      <alignment horizontal="justify" vertical="top" wrapText="1"/>
    </xf>
    <xf numFmtId="3" fontId="6" fillId="0" borderId="40" xfId="0" applyNumberFormat="1" applyFont="1" applyFill="1" applyBorder="1" applyAlignment="1">
      <alignment horizontal="justify" vertical="top" wrapText="1"/>
    </xf>
    <xf numFmtId="176" fontId="11" fillId="0" borderId="63" xfId="3203" applyNumberFormat="1" applyFont="1" applyFill="1" applyBorder="1" applyAlignment="1">
      <alignment horizontal="right" vertical="top" wrapText="1"/>
    </xf>
    <xf numFmtId="176" fontId="11" fillId="0" borderId="63" xfId="3211" applyNumberFormat="1" applyFont="1" applyBorder="1" applyAlignment="1">
      <alignment horizontal="right" vertical="top" wrapText="1"/>
    </xf>
    <xf numFmtId="49" fontId="8" fillId="0" borderId="63" xfId="0" applyNumberFormat="1" applyFont="1" applyBorder="1" applyAlignment="1">
      <alignment horizontal="left" vertical="top" indent="1"/>
    </xf>
    <xf numFmtId="3" fontId="6" fillId="0" borderId="64" xfId="0" applyNumberFormat="1" applyFont="1" applyFill="1" applyBorder="1" applyAlignment="1">
      <alignment horizontal="justify" vertical="top" wrapText="1"/>
    </xf>
    <xf numFmtId="3" fontId="6" fillId="0" borderId="5" xfId="0" applyNumberFormat="1" applyFont="1" applyFill="1" applyBorder="1" applyAlignment="1">
      <alignment horizontal="justify" vertical="top" wrapText="1"/>
    </xf>
    <xf numFmtId="176" fontId="11" fillId="0" borderId="63" xfId="3203" applyNumberFormat="1" applyFont="1" applyFill="1" applyBorder="1" applyAlignment="1">
      <alignment horizontal="right" vertical="top" wrapText="1"/>
    </xf>
    <xf numFmtId="176" fontId="11" fillId="0" borderId="4" xfId="3203" applyNumberFormat="1" applyFont="1" applyFill="1" applyBorder="1" applyAlignment="1">
      <alignment horizontal="right" vertical="top" wrapText="1"/>
    </xf>
    <xf numFmtId="3" fontId="6" fillId="0" borderId="64" xfId="0" applyNumberFormat="1" applyFont="1" applyFill="1" applyBorder="1" applyAlignment="1">
      <alignment horizontal="justify" vertical="top" wrapText="1"/>
    </xf>
    <xf numFmtId="3" fontId="6" fillId="0" borderId="40" xfId="0" applyNumberFormat="1" applyFont="1" applyFill="1" applyBorder="1" applyAlignment="1">
      <alignment horizontal="justify" vertical="top" wrapText="1"/>
    </xf>
    <xf numFmtId="176" fontId="11" fillId="0" borderId="63" xfId="3203" applyNumberFormat="1" applyFont="1" applyFill="1" applyBorder="1" applyAlignment="1">
      <alignment horizontal="right" vertical="top" wrapText="1"/>
    </xf>
    <xf numFmtId="176" fontId="11" fillId="0" borderId="51" xfId="3203" applyNumberFormat="1" applyFont="1" applyFill="1" applyBorder="1" applyAlignment="1">
      <alignment horizontal="right" vertical="top" wrapText="1"/>
    </xf>
    <xf numFmtId="3" fontId="6" fillId="0" borderId="64" xfId="0" applyNumberFormat="1" applyFont="1" applyFill="1" applyBorder="1" applyAlignment="1">
      <alignment horizontal="justify" vertical="top" wrapText="1"/>
    </xf>
    <xf numFmtId="3" fontId="6" fillId="0" borderId="40" xfId="0" applyNumberFormat="1" applyFont="1" applyFill="1" applyBorder="1" applyAlignment="1">
      <alignment horizontal="justify" vertical="top" wrapText="1"/>
    </xf>
    <xf numFmtId="176" fontId="11" fillId="0" borderId="63" xfId="3203" applyNumberFormat="1" applyFont="1" applyFill="1" applyBorder="1" applyAlignment="1">
      <alignment horizontal="right" vertical="top" wrapText="1"/>
    </xf>
    <xf numFmtId="3" fontId="6" fillId="0" borderId="51" xfId="0" applyNumberFormat="1" applyFont="1" applyBorder="1" applyAlignment="1">
      <alignment horizontal="justify" vertical="top" wrapText="1"/>
    </xf>
    <xf numFmtId="3" fontId="6" fillId="0" borderId="64" xfId="0" applyNumberFormat="1" applyFont="1" applyFill="1" applyBorder="1" applyAlignment="1">
      <alignment horizontal="justify" vertical="top" wrapText="1"/>
    </xf>
    <xf numFmtId="3" fontId="6" fillId="0" borderId="40" xfId="0" applyNumberFormat="1" applyFont="1" applyFill="1" applyBorder="1" applyAlignment="1">
      <alignment horizontal="justify" vertical="top" wrapText="1"/>
    </xf>
    <xf numFmtId="176" fontId="11" fillId="0" borderId="63" xfId="3203" applyNumberFormat="1" applyFont="1" applyFill="1" applyBorder="1" applyAlignment="1">
      <alignment horizontal="right" vertical="top" wrapText="1"/>
    </xf>
    <xf numFmtId="176" fontId="11" fillId="0" borderId="51" xfId="3203" applyNumberFormat="1" applyFont="1" applyFill="1" applyBorder="1" applyAlignment="1">
      <alignment horizontal="right" vertical="top" wrapText="1"/>
    </xf>
    <xf numFmtId="3" fontId="4" fillId="0" borderId="64" xfId="0" applyNumberFormat="1" applyFont="1" applyFill="1" applyBorder="1" applyAlignment="1">
      <alignment horizontal="justify" vertical="top" wrapText="1"/>
    </xf>
    <xf numFmtId="176" fontId="11" fillId="0" borderId="63" xfId="3203" applyNumberFormat="1" applyFont="1" applyFill="1" applyBorder="1" applyAlignment="1">
      <alignment horizontal="right" vertical="top" wrapText="1"/>
    </xf>
    <xf numFmtId="3" fontId="6" fillId="0" borderId="63" xfId="0" applyNumberFormat="1" applyFont="1" applyFill="1" applyBorder="1" applyAlignment="1">
      <alignment horizontal="justify" vertical="top" wrapText="1"/>
    </xf>
    <xf numFmtId="3" fontId="6" fillId="0" borderId="64" xfId="0" applyNumberFormat="1" applyFont="1" applyFill="1" applyBorder="1" applyAlignment="1">
      <alignment horizontal="justify" vertical="top" wrapText="1"/>
    </xf>
    <xf numFmtId="176" fontId="11" fillId="0" borderId="63" xfId="3203" applyNumberFormat="1" applyFont="1" applyFill="1" applyBorder="1" applyAlignment="1">
      <alignment horizontal="right" vertical="top" wrapText="1"/>
    </xf>
    <xf numFmtId="3" fontId="6" fillId="0" borderId="64" xfId="0" applyNumberFormat="1" applyFont="1" applyFill="1" applyBorder="1" applyAlignment="1">
      <alignment horizontal="justify" vertical="top" wrapText="1"/>
    </xf>
    <xf numFmtId="176" fontId="11" fillId="0" borderId="63" xfId="3203" applyNumberFormat="1" applyFont="1" applyFill="1" applyBorder="1" applyAlignment="1">
      <alignment horizontal="right" vertical="top" wrapText="1"/>
    </xf>
    <xf numFmtId="3" fontId="6" fillId="0" borderId="64" xfId="0" applyNumberFormat="1" applyFont="1" applyFill="1" applyBorder="1" applyAlignment="1">
      <alignment horizontal="justify" vertical="top" wrapText="1"/>
    </xf>
    <xf numFmtId="3" fontId="6" fillId="0" borderId="5" xfId="0" applyNumberFormat="1" applyFont="1" applyFill="1" applyBorder="1" applyAlignment="1">
      <alignment horizontal="justify" vertical="top" wrapText="1"/>
    </xf>
    <xf numFmtId="176" fontId="11" fillId="0" borderId="63" xfId="3203" applyNumberFormat="1" applyFont="1" applyFill="1" applyBorder="1" applyAlignment="1">
      <alignment horizontal="right" vertical="top" wrapText="1"/>
    </xf>
    <xf numFmtId="176" fontId="11" fillId="0" borderId="4" xfId="3203" applyNumberFormat="1" applyFont="1" applyFill="1" applyBorder="1" applyAlignment="1">
      <alignment horizontal="right" vertical="top" wrapText="1"/>
    </xf>
    <xf numFmtId="3" fontId="6" fillId="0" borderId="63" xfId="0" applyNumberFormat="1" applyFont="1" applyFill="1" applyBorder="1" applyAlignment="1">
      <alignment horizontal="justify" vertical="top" wrapText="1"/>
    </xf>
    <xf numFmtId="3" fontId="6" fillId="0" borderId="64" xfId="0" applyNumberFormat="1" applyFont="1" applyFill="1" applyBorder="1" applyAlignment="1">
      <alignment horizontal="justify" vertical="top" wrapText="1"/>
    </xf>
    <xf numFmtId="3" fontId="6" fillId="0" borderId="5" xfId="0" applyNumberFormat="1" applyFont="1" applyFill="1" applyBorder="1" applyAlignment="1">
      <alignment horizontal="justify" vertical="top" wrapText="1"/>
    </xf>
    <xf numFmtId="3" fontId="6" fillId="0" borderId="9" xfId="0" applyNumberFormat="1" applyFont="1" applyFill="1" applyBorder="1" applyAlignment="1">
      <alignment horizontal="justify" vertical="top" wrapText="1"/>
    </xf>
    <xf numFmtId="176" fontId="11" fillId="0" borderId="63" xfId="3203" applyNumberFormat="1" applyFont="1" applyFill="1" applyBorder="1" applyAlignment="1">
      <alignment horizontal="right" vertical="top" wrapText="1"/>
    </xf>
    <xf numFmtId="176" fontId="11" fillId="0" borderId="4" xfId="3203" applyNumberFormat="1" applyFont="1" applyFill="1" applyBorder="1" applyAlignment="1">
      <alignment horizontal="right" vertical="top" wrapText="1"/>
    </xf>
    <xf numFmtId="3" fontId="6" fillId="0" borderId="64" xfId="0" applyNumberFormat="1" applyFont="1" applyFill="1" applyBorder="1" applyAlignment="1">
      <alignment horizontal="justify" vertical="top" wrapText="1"/>
    </xf>
    <xf numFmtId="3" fontId="6" fillId="0" borderId="5" xfId="0" applyNumberFormat="1" applyFont="1" applyFill="1" applyBorder="1" applyAlignment="1">
      <alignment horizontal="justify" vertical="top" wrapText="1"/>
    </xf>
    <xf numFmtId="3" fontId="6" fillId="0" borderId="9" xfId="0" applyNumberFormat="1" applyFont="1" applyFill="1" applyBorder="1" applyAlignment="1">
      <alignment horizontal="justify" vertical="top" wrapText="1"/>
    </xf>
    <xf numFmtId="0" fontId="7" fillId="0" borderId="63" xfId="0" applyFont="1" applyFill="1" applyBorder="1" applyAlignment="1">
      <alignment horizontal="justify" vertical="center"/>
    </xf>
    <xf numFmtId="176" fontId="11" fillId="0" borderId="63" xfId="3203" applyNumberFormat="1" applyFont="1" applyFill="1" applyBorder="1" applyAlignment="1">
      <alignment horizontal="right" vertical="top" wrapText="1"/>
    </xf>
    <xf numFmtId="176" fontId="11" fillId="0" borderId="4" xfId="3203" applyNumberFormat="1" applyFont="1" applyFill="1" applyBorder="1" applyAlignment="1">
      <alignment horizontal="right" vertical="top" wrapText="1"/>
    </xf>
    <xf numFmtId="0" fontId="7" fillId="0" borderId="4" xfId="0" applyFont="1" applyFill="1" applyBorder="1" applyAlignment="1">
      <alignment horizontal="justify" vertical="center"/>
    </xf>
    <xf numFmtId="3" fontId="6" fillId="0" borderId="63" xfId="0" applyNumberFormat="1" applyFont="1" applyFill="1" applyBorder="1" applyAlignment="1">
      <alignment horizontal="justify" vertical="top" wrapText="1"/>
    </xf>
    <xf numFmtId="176" fontId="10" fillId="0" borderId="63" xfId="3211" applyNumberFormat="1" applyFont="1" applyBorder="1" applyAlignment="1">
      <alignment horizontal="right" vertical="top" wrapText="1"/>
    </xf>
    <xf numFmtId="3" fontId="4" fillId="0" borderId="51" xfId="0" applyNumberFormat="1" applyFont="1" applyBorder="1" applyAlignment="1">
      <alignment horizontal="justify" vertical="top" wrapText="1"/>
    </xf>
    <xf numFmtId="176" fontId="10" fillId="0" borderId="4" xfId="3211" applyNumberFormat="1" applyFont="1" applyBorder="1" applyAlignment="1">
      <alignment horizontal="right" vertical="top" wrapText="1"/>
    </xf>
    <xf numFmtId="3" fontId="4" fillId="0" borderId="63" xfId="0" applyNumberFormat="1" applyFont="1" applyBorder="1" applyAlignment="1">
      <alignment horizontal="justify" vertical="top" wrapText="1"/>
    </xf>
    <xf numFmtId="49" fontId="10" fillId="0" borderId="63" xfId="3211" applyNumberFormat="1" applyFont="1" applyBorder="1" applyAlignment="1">
      <alignment horizontal="left" vertical="top" wrapText="1"/>
    </xf>
    <xf numFmtId="49" fontId="10" fillId="0" borderId="4" xfId="3211" applyNumberFormat="1" applyFont="1" applyBorder="1" applyAlignment="1">
      <alignment horizontal="left" vertical="top" wrapText="1"/>
    </xf>
    <xf numFmtId="3" fontId="4" fillId="0" borderId="8" xfId="0" applyNumberFormat="1" applyFont="1" applyBorder="1" applyAlignment="1">
      <alignment horizontal="justify" vertical="top" wrapText="1"/>
    </xf>
    <xf numFmtId="0" fontId="0" fillId="0" borderId="0" xfId="0">
      <alignment vertical="center"/>
    </xf>
    <xf numFmtId="0" fontId="0" fillId="0" borderId="63" xfId="0" applyBorder="1" applyAlignment="1">
      <alignment horizontal="justify" vertical="center"/>
    </xf>
    <xf numFmtId="0" fontId="0" fillId="0" borderId="4" xfId="0" applyBorder="1" applyAlignment="1">
      <alignment horizontal="justify" vertical="center"/>
    </xf>
    <xf numFmtId="176" fontId="10" fillId="0" borderId="63" xfId="3211" applyNumberFormat="1" applyFont="1" applyBorder="1" applyAlignment="1">
      <alignment horizontal="right" vertical="top" wrapText="1"/>
    </xf>
    <xf numFmtId="176" fontId="10" fillId="0" borderId="63" xfId="3211" applyNumberFormat="1" applyFont="1" applyBorder="1" applyAlignment="1">
      <alignment horizontal="right" vertical="top" wrapText="1"/>
    </xf>
    <xf numFmtId="3" fontId="4" fillId="0" borderId="63" xfId="0" applyNumberFormat="1" applyFont="1" applyBorder="1" applyAlignment="1">
      <alignment horizontal="justify" vertical="top" wrapText="1"/>
    </xf>
    <xf numFmtId="49" fontId="8" fillId="0" borderId="11" xfId="0" applyNumberFormat="1" applyFont="1" applyBorder="1" applyAlignment="1">
      <alignment horizontal="left" vertical="top"/>
    </xf>
    <xf numFmtId="49" fontId="10" fillId="0" borderId="63" xfId="3211" applyNumberFormat="1" applyFont="1" applyBorder="1" applyAlignment="1">
      <alignment horizontal="left" vertical="top" wrapText="1"/>
    </xf>
    <xf numFmtId="49" fontId="10" fillId="0" borderId="4" xfId="3211" applyNumberFormat="1" applyFont="1" applyBorder="1" applyAlignment="1">
      <alignment horizontal="left" vertical="top" wrapText="1"/>
    </xf>
    <xf numFmtId="49" fontId="10" fillId="2" borderId="63" xfId="3211" applyNumberFormat="1" applyFont="1" applyFill="1" applyBorder="1" applyAlignment="1">
      <alignment horizontal="left" vertical="top" wrapText="1"/>
    </xf>
    <xf numFmtId="176" fontId="10" fillId="2" borderId="63" xfId="3211" applyNumberFormat="1" applyFont="1" applyFill="1" applyBorder="1" applyAlignment="1">
      <alignment horizontal="right" vertical="top" wrapText="1"/>
    </xf>
    <xf numFmtId="49" fontId="10" fillId="2" borderId="4" xfId="3211" applyNumberFormat="1" applyFont="1" applyFill="1" applyBorder="1" applyAlignment="1">
      <alignment horizontal="left" vertical="top" wrapText="1"/>
    </xf>
    <xf numFmtId="176" fontId="10" fillId="2" borderId="4" xfId="3211" applyNumberFormat="1" applyFont="1" applyFill="1" applyBorder="1" applyAlignment="1">
      <alignment horizontal="right" vertical="top" wrapText="1"/>
    </xf>
    <xf numFmtId="176" fontId="10" fillId="0" borderId="4" xfId="3211" applyNumberFormat="1" applyFont="1" applyBorder="1" applyAlignment="1">
      <alignment horizontal="right" vertical="top" wrapText="1"/>
    </xf>
    <xf numFmtId="3" fontId="4" fillId="2" borderId="63" xfId="0" applyNumberFormat="1" applyFont="1" applyFill="1" applyBorder="1" applyAlignment="1">
      <alignment horizontal="justify" vertical="top" wrapText="1"/>
    </xf>
    <xf numFmtId="0" fontId="0" fillId="2" borderId="63" xfId="0" applyFont="1" applyFill="1" applyBorder="1" applyAlignment="1">
      <alignment horizontal="justify" vertical="center"/>
    </xf>
    <xf numFmtId="0" fontId="0" fillId="2" borderId="4" xfId="0" applyFont="1" applyFill="1" applyBorder="1" applyAlignment="1">
      <alignment horizontal="justify" vertical="center"/>
    </xf>
    <xf numFmtId="0" fontId="0" fillId="0" borderId="4" xfId="0" applyBorder="1" applyAlignment="1">
      <alignment horizontal="left" vertical="top" wrapText="1"/>
    </xf>
    <xf numFmtId="49" fontId="8" fillId="0" borderId="4" xfId="0" applyNumberFormat="1" applyFont="1" applyFill="1" applyBorder="1" applyAlignment="1">
      <alignment horizontal="left" vertical="top"/>
    </xf>
    <xf numFmtId="49" fontId="8" fillId="0" borderId="63" xfId="0" applyNumberFormat="1" applyFont="1" applyBorder="1" applyAlignment="1">
      <alignment horizontal="left" vertical="top"/>
    </xf>
    <xf numFmtId="3" fontId="6" fillId="0" borderId="63" xfId="0" applyNumberFormat="1" applyFont="1" applyBorder="1" applyAlignment="1">
      <alignment horizontal="justify" vertical="top" wrapText="1"/>
    </xf>
    <xf numFmtId="0" fontId="4" fillId="0" borderId="63" xfId="0" applyFont="1" applyFill="1" applyBorder="1" applyAlignment="1">
      <alignment horizontal="left" vertical="top" wrapText="1"/>
    </xf>
    <xf numFmtId="176" fontId="10" fillId="0" borderId="63" xfId="18" applyNumberFormat="1" applyFont="1" applyFill="1" applyBorder="1" applyAlignment="1">
      <alignment horizontal="center" vertical="top" wrapText="1"/>
    </xf>
    <xf numFmtId="0" fontId="6" fillId="0" borderId="63" xfId="0" applyFont="1" applyFill="1" applyBorder="1" applyAlignment="1">
      <alignment horizontal="justify" vertical="top" wrapText="1"/>
    </xf>
    <xf numFmtId="0" fontId="17" fillId="0" borderId="63" xfId="0" applyFont="1" applyBorder="1" applyAlignment="1">
      <alignment horizontal="justify" vertical="center"/>
    </xf>
    <xf numFmtId="0" fontId="4" fillId="0" borderId="64" xfId="0" applyFont="1" applyFill="1" applyBorder="1" applyAlignment="1">
      <alignment horizontal="justify" vertical="top" wrapText="1"/>
    </xf>
    <xf numFmtId="176" fontId="11" fillId="0" borderId="63" xfId="18" applyNumberFormat="1" applyFont="1" applyFill="1" applyBorder="1" applyAlignment="1">
      <alignment horizontal="right" vertical="top" wrapText="1"/>
    </xf>
    <xf numFmtId="49" fontId="8" fillId="0" borderId="65" xfId="0" applyNumberFormat="1" applyFont="1" applyBorder="1" applyAlignment="1">
      <alignment horizontal="left" vertical="top"/>
    </xf>
    <xf numFmtId="176" fontId="9" fillId="0" borderId="63" xfId="1" applyNumberFormat="1" applyFont="1" applyBorder="1" applyAlignment="1">
      <alignment horizontal="right" vertical="top" wrapText="1"/>
    </xf>
    <xf numFmtId="0" fontId="8" fillId="0" borderId="64" xfId="0" applyFont="1" applyBorder="1" applyAlignment="1">
      <alignment horizontal="center" vertical="top" wrapText="1"/>
    </xf>
    <xf numFmtId="0" fontId="0" fillId="0" borderId="0" xfId="0" applyFill="1">
      <alignment vertical="center"/>
    </xf>
    <xf numFmtId="0" fontId="4" fillId="0" borderId="63" xfId="0" applyFont="1" applyBorder="1" applyAlignment="1">
      <alignment vertical="top" wrapText="1"/>
    </xf>
    <xf numFmtId="176" fontId="11" fillId="0" borderId="63" xfId="1" applyNumberFormat="1" applyFont="1" applyBorder="1" applyAlignment="1">
      <alignment horizontal="right" vertical="top" wrapText="1"/>
    </xf>
    <xf numFmtId="0" fontId="4" fillId="0" borderId="63" xfId="0" applyFont="1" applyFill="1" applyBorder="1" applyAlignment="1">
      <alignment vertical="top" wrapText="1"/>
    </xf>
    <xf numFmtId="0" fontId="4" fillId="0" borderId="63" xfId="0" applyFont="1" applyBorder="1" applyAlignment="1">
      <alignment vertical="top"/>
    </xf>
    <xf numFmtId="0" fontId="4" fillId="0" borderId="51" xfId="0" applyFont="1" applyBorder="1" applyAlignment="1">
      <alignment vertical="top"/>
    </xf>
    <xf numFmtId="0" fontId="11" fillId="0" borderId="64" xfId="0" applyFont="1" applyBorder="1" applyAlignment="1">
      <alignment horizontal="justify" vertical="top" wrapText="1"/>
    </xf>
    <xf numFmtId="0" fontId="10" fillId="0" borderId="63" xfId="0" applyFont="1" applyFill="1" applyBorder="1" applyAlignment="1">
      <alignment horizontal="justify" vertical="top" wrapText="1"/>
    </xf>
    <xf numFmtId="0" fontId="11" fillId="0" borderId="64" xfId="0" applyFont="1" applyFill="1" applyBorder="1" applyAlignment="1">
      <alignment horizontal="justify" vertical="top" wrapText="1"/>
    </xf>
    <xf numFmtId="0" fontId="10" fillId="0" borderId="63" xfId="0" applyFont="1" applyBorder="1" applyAlignment="1">
      <alignment horizontal="justify" vertical="top" wrapText="1"/>
    </xf>
    <xf numFmtId="0" fontId="8" fillId="0" borderId="7" xfId="0" applyFont="1" applyBorder="1" applyAlignment="1">
      <alignment horizontal="justify" vertical="top" wrapText="1"/>
    </xf>
    <xf numFmtId="0" fontId="6" fillId="0" borderId="1" xfId="7" applyFont="1" applyBorder="1" applyAlignment="1">
      <alignment horizontal="justify" vertical="top" wrapText="1"/>
    </xf>
    <xf numFmtId="0" fontId="6" fillId="0" borderId="5" xfId="7" applyFont="1" applyBorder="1" applyAlignment="1">
      <alignment horizontal="justify" vertical="top" wrapText="1"/>
    </xf>
    <xf numFmtId="0" fontId="6" fillId="0" borderId="2" xfId="0" applyFont="1" applyFill="1" applyBorder="1" applyAlignment="1">
      <alignment horizontal="left" vertical="top"/>
    </xf>
    <xf numFmtId="176" fontId="11" fillId="0" borderId="2" xfId="1" applyNumberFormat="1" applyFont="1" applyBorder="1" applyAlignment="1">
      <alignment horizontal="right" vertical="top" wrapText="1"/>
    </xf>
    <xf numFmtId="0" fontId="6" fillId="0" borderId="3" xfId="7" applyFont="1" applyBorder="1" applyAlignment="1">
      <alignment horizontal="justify" vertical="top" wrapText="1"/>
    </xf>
    <xf numFmtId="0" fontId="6" fillId="0" borderId="4" xfId="0" applyFont="1" applyFill="1" applyBorder="1" applyAlignment="1">
      <alignment horizontal="left" vertical="top"/>
    </xf>
    <xf numFmtId="0" fontId="6" fillId="0" borderId="4" xfId="0" applyFont="1" applyFill="1" applyBorder="1" applyAlignment="1">
      <alignment horizontal="left" vertical="top" wrapText="1"/>
    </xf>
    <xf numFmtId="176" fontId="11" fillId="0" borderId="4" xfId="1" applyNumberFormat="1" applyFont="1" applyBorder="1" applyAlignment="1">
      <alignment horizontal="right" vertical="top" wrapText="1"/>
    </xf>
    <xf numFmtId="0" fontId="7" fillId="0" borderId="1" xfId="0" applyFont="1" applyBorder="1">
      <alignment vertical="center"/>
    </xf>
    <xf numFmtId="0" fontId="7" fillId="0" borderId="1" xfId="0" applyFont="1" applyBorder="1" applyAlignment="1">
      <alignment horizontal="justify" vertical="top"/>
    </xf>
    <xf numFmtId="0" fontId="6" fillId="0" borderId="1" xfId="0" applyFont="1" applyFill="1" applyBorder="1" applyAlignment="1">
      <alignment horizontal="left" vertical="top" wrapText="1" indent="1"/>
    </xf>
    <xf numFmtId="0" fontId="6" fillId="0" borderId="1" xfId="0" applyFont="1" applyBorder="1" applyAlignment="1">
      <alignment horizontal="left" vertical="top" wrapText="1" indent="1"/>
    </xf>
    <xf numFmtId="3" fontId="6" fillId="0" borderId="63" xfId="0" applyNumberFormat="1" applyFont="1" applyBorder="1" applyAlignment="1">
      <alignment horizontal="left" vertical="top" wrapText="1" indent="1"/>
    </xf>
    <xf numFmtId="3" fontId="4" fillId="0" borderId="9" xfId="0" applyNumberFormat="1" applyFont="1" applyBorder="1" applyAlignment="1">
      <alignment horizontal="justify" vertical="top" wrapText="1"/>
    </xf>
    <xf numFmtId="0" fontId="6" fillId="0" borderId="51" xfId="0" applyFont="1" applyFill="1" applyBorder="1" applyAlignment="1">
      <alignment horizontal="left" vertical="top" wrapText="1"/>
    </xf>
    <xf numFmtId="0" fontId="6" fillId="0" borderId="64" xfId="0" applyFont="1" applyBorder="1" applyAlignment="1">
      <alignment horizontal="justify" vertical="top" wrapText="1"/>
    </xf>
    <xf numFmtId="3" fontId="6" fillId="0" borderId="4" xfId="0" applyNumberFormat="1" applyFont="1" applyBorder="1" applyAlignment="1">
      <alignment horizontal="justify" vertical="top" wrapText="1"/>
    </xf>
    <xf numFmtId="3" fontId="4" fillId="0" borderId="64" xfId="0" applyNumberFormat="1" applyFont="1" applyBorder="1" applyAlignment="1">
      <alignment horizontal="justify" vertical="top" wrapText="1"/>
    </xf>
    <xf numFmtId="0" fontId="4" fillId="0" borderId="8" xfId="0" applyFont="1" applyBorder="1" applyAlignment="1">
      <alignment horizontal="center" vertical="top" wrapText="1"/>
    </xf>
    <xf numFmtId="0" fontId="4" fillId="0" borderId="4" xfId="0" applyFont="1" applyBorder="1" applyAlignment="1">
      <alignment horizontal="center" vertical="top" wrapText="1"/>
    </xf>
    <xf numFmtId="3" fontId="4" fillId="0" borderId="40" xfId="0" applyNumberFormat="1" applyFont="1" applyBorder="1" applyAlignment="1">
      <alignment horizontal="justify" vertical="top" wrapText="1"/>
    </xf>
    <xf numFmtId="176" fontId="9" fillId="0" borderId="4" xfId="1" applyNumberFormat="1" applyFont="1" applyBorder="1" applyAlignment="1">
      <alignment horizontal="right" vertical="top" wrapText="1"/>
    </xf>
    <xf numFmtId="3" fontId="6" fillId="0" borderId="63" xfId="0" applyNumberFormat="1" applyFont="1" applyBorder="1" applyAlignment="1">
      <alignment horizontal="justify" vertical="top" wrapText="1"/>
    </xf>
    <xf numFmtId="0" fontId="6" fillId="0" borderId="5" xfId="0" applyFont="1" applyBorder="1" applyAlignment="1">
      <alignment horizontal="justify" vertical="top" wrapText="1"/>
    </xf>
    <xf numFmtId="3" fontId="6" fillId="0" borderId="64" xfId="0" applyNumberFormat="1" applyFont="1" applyBorder="1" applyAlignment="1">
      <alignment horizontal="justify" vertical="top" wrapText="1"/>
    </xf>
    <xf numFmtId="176" fontId="11" fillId="0" borderId="63" xfId="3203" applyNumberFormat="1" applyFont="1" applyBorder="1" applyAlignment="1">
      <alignment horizontal="right" vertical="top" wrapText="1"/>
    </xf>
    <xf numFmtId="3" fontId="4" fillId="0" borderId="5" xfId="0" applyNumberFormat="1" applyFont="1" applyBorder="1" applyAlignment="1">
      <alignment horizontal="justify" vertical="top" wrapText="1"/>
    </xf>
    <xf numFmtId="0" fontId="6" fillId="0" borderId="8" xfId="0" applyFont="1" applyFill="1" applyBorder="1" applyAlignment="1">
      <alignment horizontal="left" vertical="top" wrapText="1"/>
    </xf>
    <xf numFmtId="176" fontId="11" fillId="0" borderId="64" xfId="2" applyNumberFormat="1" applyFont="1" applyBorder="1" applyAlignment="1">
      <alignment horizontal="right" vertical="top" wrapText="1"/>
    </xf>
    <xf numFmtId="176" fontId="11" fillId="0" borderId="63" xfId="16" applyNumberFormat="1" applyFont="1" applyBorder="1" applyAlignment="1">
      <alignment horizontal="right" vertical="top" wrapText="1"/>
    </xf>
    <xf numFmtId="0" fontId="4" fillId="0" borderId="51" xfId="0" applyFont="1" applyBorder="1" applyAlignment="1">
      <alignment vertical="top" wrapText="1"/>
    </xf>
    <xf numFmtId="0" fontId="4" fillId="0" borderId="8" xfId="0" applyFont="1" applyBorder="1" applyAlignment="1">
      <alignment vertical="top" wrapText="1"/>
    </xf>
    <xf numFmtId="0" fontId="4" fillId="0" borderId="4" xfId="0" applyFont="1" applyBorder="1" applyAlignment="1">
      <alignment vertical="top" wrapText="1"/>
    </xf>
    <xf numFmtId="0" fontId="4" fillId="0" borderId="63" xfId="18" applyNumberFormat="1" applyFont="1" applyFill="1" applyBorder="1" applyAlignment="1">
      <alignment horizontal="left" vertical="top"/>
    </xf>
    <xf numFmtId="0" fontId="6" fillId="0" borderId="40" xfId="0" applyFont="1" applyFill="1" applyBorder="1" applyAlignment="1">
      <alignment horizontal="justify" vertical="top" wrapText="1"/>
    </xf>
    <xf numFmtId="3" fontId="4" fillId="0" borderId="51" xfId="0" applyNumberFormat="1" applyFont="1" applyBorder="1" applyAlignment="1">
      <alignment horizontal="left" vertical="top" wrapText="1"/>
    </xf>
    <xf numFmtId="0" fontId="0" fillId="0" borderId="4" xfId="0" applyFont="1" applyBorder="1" applyAlignment="1">
      <alignment horizontal="left" vertical="top" wrapText="1"/>
    </xf>
    <xf numFmtId="49" fontId="8" fillId="0" borderId="1" xfId="0" applyNumberFormat="1" applyFont="1" applyBorder="1" applyAlignment="1">
      <alignment horizontal="center" vertical="center"/>
    </xf>
    <xf numFmtId="0" fontId="24" fillId="0" borderId="63" xfId="1170" applyBorder="1" applyAlignment="1">
      <alignment horizontal="justify" vertical="center"/>
    </xf>
    <xf numFmtId="0" fontId="27" fillId="0" borderId="64" xfId="1170" applyFont="1" applyBorder="1" applyAlignment="1">
      <alignment horizontal="justify" vertical="top" wrapText="1"/>
    </xf>
    <xf numFmtId="3" fontId="6" fillId="0" borderId="64" xfId="1170" applyNumberFormat="1" applyFont="1" applyBorder="1" applyAlignment="1">
      <alignment horizontal="justify" vertical="top" wrapText="1"/>
    </xf>
    <xf numFmtId="179" fontId="26" fillId="0" borderId="63" xfId="3219" applyNumberFormat="1" applyFont="1" applyBorder="1" applyAlignment="1" applyProtection="1">
      <alignment horizontal="right" vertical="top" wrapText="1"/>
    </xf>
    <xf numFmtId="3" fontId="27" fillId="0" borderId="64" xfId="1170" applyNumberFormat="1" applyFont="1" applyBorder="1" applyAlignment="1">
      <alignment horizontal="justify" vertical="top" wrapText="1"/>
    </xf>
    <xf numFmtId="0" fontId="26" fillId="0" borderId="63" xfId="1170" applyFont="1" applyBorder="1" applyAlignment="1">
      <alignment horizontal="right" vertical="top" wrapText="1"/>
    </xf>
    <xf numFmtId="0" fontId="7" fillId="0" borderId="5" xfId="0" applyFont="1" applyBorder="1" applyAlignment="1">
      <alignment horizontal="center" vertical="top" wrapText="1"/>
    </xf>
    <xf numFmtId="176" fontId="7" fillId="0" borderId="1" xfId="0" applyNumberFormat="1" applyFont="1" applyBorder="1">
      <alignment vertical="center"/>
    </xf>
    <xf numFmtId="3" fontId="6" fillId="0" borderId="63" xfId="0" applyNumberFormat="1" applyFont="1" applyFill="1" applyBorder="1" applyAlignment="1">
      <alignment horizontal="justify" vertical="top" wrapText="1"/>
    </xf>
    <xf numFmtId="3" fontId="6" fillId="0" borderId="64" xfId="0" applyNumberFormat="1" applyFont="1" applyFill="1" applyBorder="1" applyAlignment="1">
      <alignment horizontal="justify" vertical="top" wrapText="1"/>
    </xf>
    <xf numFmtId="176" fontId="10" fillId="0" borderId="63" xfId="3211" applyNumberFormat="1" applyFont="1" applyFill="1" applyBorder="1" applyAlignment="1">
      <alignment horizontal="right" vertical="top" wrapText="1"/>
    </xf>
    <xf numFmtId="0" fontId="4" fillId="0" borderId="40" xfId="0" applyFont="1" applyFill="1" applyBorder="1" applyAlignment="1">
      <alignment horizontal="justify" vertical="top" wrapText="1"/>
    </xf>
    <xf numFmtId="0" fontId="4" fillId="0" borderId="63" xfId="0" applyFont="1" applyFill="1" applyBorder="1" applyAlignment="1">
      <alignment horizontal="justify" vertical="top" wrapText="1"/>
    </xf>
    <xf numFmtId="0" fontId="4" fillId="0" borderId="64" xfId="0" applyFont="1" applyFill="1" applyBorder="1" applyAlignment="1">
      <alignment horizontal="justify" vertical="top" wrapText="1"/>
    </xf>
    <xf numFmtId="3" fontId="6" fillId="0" borderId="4" xfId="0" applyNumberFormat="1" applyFont="1" applyFill="1" applyBorder="1" applyAlignment="1">
      <alignment horizontal="justify" vertical="top" wrapText="1"/>
    </xf>
    <xf numFmtId="3" fontId="6" fillId="0" borderId="5" xfId="0" applyNumberFormat="1" applyFont="1" applyFill="1" applyBorder="1" applyAlignment="1">
      <alignment horizontal="justify" vertical="top" wrapText="1"/>
    </xf>
    <xf numFmtId="176" fontId="10" fillId="0" borderId="4" xfId="3211" applyNumberFormat="1" applyFont="1" applyFill="1" applyBorder="1" applyAlignment="1">
      <alignment horizontal="right" vertical="top" wrapText="1"/>
    </xf>
    <xf numFmtId="0" fontId="4" fillId="0" borderId="9" xfId="0" applyFont="1" applyFill="1" applyBorder="1" applyAlignment="1">
      <alignment horizontal="justify" vertical="top" wrapText="1"/>
    </xf>
    <xf numFmtId="0" fontId="0" fillId="0" borderId="63" xfId="0" applyFill="1" applyBorder="1" applyAlignment="1">
      <alignment horizontal="justify" vertical="center"/>
    </xf>
    <xf numFmtId="0" fontId="0" fillId="0" borderId="4" xfId="0" applyFill="1" applyBorder="1" applyAlignment="1">
      <alignment horizontal="justify" vertical="center"/>
    </xf>
    <xf numFmtId="0" fontId="4" fillId="0" borderId="4" xfId="0" applyFont="1" applyFill="1" applyBorder="1" applyAlignment="1">
      <alignment horizontal="justify" vertical="top" wrapText="1"/>
    </xf>
    <xf numFmtId="3" fontId="6" fillId="0" borderId="51" xfId="0" applyNumberFormat="1" applyFont="1" applyFill="1" applyBorder="1" applyAlignment="1">
      <alignment horizontal="justify" vertical="top" wrapText="1"/>
    </xf>
    <xf numFmtId="0" fontId="4" fillId="0" borderId="66" xfId="0" applyFont="1" applyBorder="1" applyAlignment="1">
      <alignment horizontal="left" vertical="top" wrapText="1"/>
    </xf>
    <xf numFmtId="176" fontId="10" fillId="0" borderId="66" xfId="10" applyNumberFormat="1" applyFont="1" applyBorder="1" applyAlignment="1">
      <alignment horizontal="right" vertical="top" wrapText="1"/>
    </xf>
    <xf numFmtId="0" fontId="0" fillId="0" borderId="66" xfId="0" applyBorder="1" applyAlignment="1">
      <alignment horizontal="justify" vertical="center"/>
    </xf>
    <xf numFmtId="3" fontId="4" fillId="0" borderId="51" xfId="0" applyNumberFormat="1" applyFont="1" applyBorder="1" applyAlignment="1">
      <alignment horizontal="justify" vertical="top"/>
    </xf>
    <xf numFmtId="3" fontId="6" fillId="0" borderId="66" xfId="0" applyNumberFormat="1" applyFont="1" applyBorder="1" applyAlignment="1">
      <alignment horizontal="justify" vertical="top" wrapText="1"/>
    </xf>
    <xf numFmtId="3" fontId="4" fillId="0" borderId="66" xfId="0" applyNumberFormat="1" applyFont="1" applyBorder="1" applyAlignment="1">
      <alignment horizontal="justify" vertical="top"/>
    </xf>
    <xf numFmtId="0" fontId="4" fillId="0" borderId="8" xfId="0" applyFont="1" applyBorder="1" applyAlignment="1">
      <alignment horizontal="left" vertical="top" wrapText="1"/>
    </xf>
    <xf numFmtId="176" fontId="10" fillId="0" borderId="4" xfId="10" applyNumberFormat="1" applyFont="1" applyBorder="1" applyAlignment="1">
      <alignment horizontal="right" vertical="top" wrapText="1"/>
    </xf>
    <xf numFmtId="3" fontId="4" fillId="0" borderId="40" xfId="0" applyNumberFormat="1" applyFont="1" applyBorder="1" applyAlignment="1">
      <alignment horizontal="justify" vertical="top"/>
    </xf>
    <xf numFmtId="3" fontId="4" fillId="0" borderId="66" xfId="0" applyNumberFormat="1" applyFont="1" applyBorder="1" applyAlignment="1">
      <alignment horizontal="justify" vertical="top" wrapText="1"/>
    </xf>
    <xf numFmtId="0" fontId="6" fillId="0" borderId="51" xfId="0" applyFont="1" applyBorder="1" applyAlignment="1">
      <alignment horizontal="left" vertical="top" wrapText="1"/>
    </xf>
    <xf numFmtId="0" fontId="4" fillId="0" borderId="51" xfId="0" applyFont="1" applyBorder="1" applyAlignment="1">
      <alignment horizontal="justify" vertical="center" wrapText="1"/>
    </xf>
    <xf numFmtId="0" fontId="4" fillId="0" borderId="63" xfId="0" applyFont="1" applyBorder="1" applyAlignment="1">
      <alignment horizontal="justify" vertical="center" wrapText="1"/>
    </xf>
    <xf numFmtId="0" fontId="96" fillId="0" borderId="63" xfId="0" applyFont="1" applyBorder="1" applyAlignment="1">
      <alignment horizontal="justify" vertical="center"/>
    </xf>
    <xf numFmtId="0" fontId="96" fillId="0" borderId="63" xfId="0" applyFont="1" applyFill="1" applyBorder="1" applyAlignment="1">
      <alignment horizontal="justify" vertical="center"/>
    </xf>
    <xf numFmtId="3" fontId="6" fillId="0" borderId="51" xfId="0" applyNumberFormat="1" applyFont="1" applyFill="1" applyBorder="1" applyAlignment="1">
      <alignment horizontal="justify"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7" fillId="0" borderId="4" xfId="0" applyFont="1" applyBorder="1" applyAlignment="1">
      <alignment horizontal="left" vertical="top" wrapText="1"/>
    </xf>
    <xf numFmtId="0" fontId="4" fillId="0" borderId="51" xfId="0" applyFont="1" applyBorder="1" applyAlignment="1">
      <alignment horizontal="left" vertical="top" wrapText="1"/>
    </xf>
    <xf numFmtId="0" fontId="4" fillId="0" borderId="4" xfId="0" applyFont="1" applyBorder="1" applyAlignment="1">
      <alignment horizontal="left" vertical="top" wrapText="1"/>
    </xf>
    <xf numFmtId="49" fontId="6" fillId="0" borderId="2" xfId="2" applyNumberFormat="1" applyFont="1" applyBorder="1" applyAlignment="1">
      <alignment horizontal="left" vertical="top" wrapText="1"/>
    </xf>
    <xf numFmtId="0" fontId="4" fillId="0" borderId="4" xfId="0" applyFont="1" applyBorder="1" applyAlignment="1">
      <alignment horizontal="left" vertical="top" wrapText="1"/>
    </xf>
    <xf numFmtId="0" fontId="4" fillId="0" borderId="51" xfId="0" applyFont="1" applyBorder="1" applyAlignment="1">
      <alignment horizontal="left" vertical="top" wrapText="1"/>
    </xf>
    <xf numFmtId="3" fontId="6" fillId="0" borderId="63" xfId="0" applyNumberFormat="1" applyFont="1" applyBorder="1" applyAlignment="1">
      <alignment horizontal="left" vertical="top" wrapText="1"/>
    </xf>
    <xf numFmtId="0" fontId="0" fillId="0" borderId="0" xfId="0" applyBorder="1">
      <alignment vertical="center"/>
    </xf>
    <xf numFmtId="176" fontId="4" fillId="0" borderId="0" xfId="3" applyNumberFormat="1" applyFont="1" applyBorder="1" applyAlignment="1">
      <alignment horizontal="justify" vertical="top" wrapText="1"/>
    </xf>
    <xf numFmtId="176" fontId="16" fillId="0" borderId="0" xfId="3" applyNumberFormat="1" applyFont="1" applyBorder="1" applyAlignment="1">
      <alignment horizontal="right" vertical="top" wrapText="1"/>
    </xf>
    <xf numFmtId="3" fontId="6" fillId="0" borderId="67" xfId="0" applyNumberFormat="1" applyFont="1" applyFill="1" applyBorder="1" applyAlignment="1">
      <alignment horizontal="justify" vertical="top" wrapText="1"/>
    </xf>
    <xf numFmtId="0" fontId="0" fillId="0" borderId="4" xfId="0" applyBorder="1" applyAlignment="1">
      <alignment horizontal="justify" vertical="top" wrapText="1"/>
    </xf>
    <xf numFmtId="3" fontId="6" fillId="0" borderId="51" xfId="0" applyNumberFormat="1" applyFont="1" applyFill="1" applyBorder="1" applyAlignment="1">
      <alignment horizontal="justify" vertical="top" wrapText="1"/>
    </xf>
    <xf numFmtId="0" fontId="0" fillId="0" borderId="8" xfId="0" applyBorder="1" applyAlignment="1">
      <alignment horizontal="justify" vertical="top" wrapText="1"/>
    </xf>
    <xf numFmtId="3" fontId="4" fillId="0" borderId="51" xfId="0" applyNumberFormat="1" applyFont="1" applyBorder="1" applyAlignment="1">
      <alignment horizontal="justify" vertical="top" wrapText="1"/>
    </xf>
    <xf numFmtId="49" fontId="8" fillId="0" borderId="68" xfId="0" applyNumberFormat="1" applyFont="1" applyBorder="1" applyAlignment="1">
      <alignment horizontal="left" vertical="top" wrapText="1"/>
    </xf>
    <xf numFmtId="49" fontId="8" fillId="0" borderId="69" xfId="0" applyNumberFormat="1" applyFont="1" applyBorder="1" applyAlignment="1">
      <alignment horizontal="left" vertical="top" wrapText="1"/>
    </xf>
    <xf numFmtId="3" fontId="6" fillId="0" borderId="51" xfId="0" applyNumberFormat="1" applyFont="1" applyBorder="1" applyAlignment="1">
      <alignment horizontal="justify" vertical="top" wrapText="1"/>
    </xf>
    <xf numFmtId="0" fontId="7" fillId="0" borderId="4" xfId="0" applyFont="1" applyFill="1" applyBorder="1" applyAlignment="1">
      <alignment horizontal="justify" vertical="top" wrapText="1"/>
    </xf>
    <xf numFmtId="3" fontId="6" fillId="0" borderId="51" xfId="0" applyNumberFormat="1"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vertical="top" wrapText="1"/>
    </xf>
    <xf numFmtId="0" fontId="5" fillId="0" borderId="4" xfId="0" applyFont="1" applyBorder="1" applyAlignment="1">
      <alignment vertical="top" wrapText="1"/>
    </xf>
    <xf numFmtId="0" fontId="7" fillId="0" borderId="8" xfId="0" applyFont="1" applyBorder="1" applyAlignment="1">
      <alignment horizontal="justify" vertical="top" wrapText="1"/>
    </xf>
    <xf numFmtId="0" fontId="7" fillId="0" borderId="4" xfId="0" applyFont="1" applyBorder="1" applyAlignment="1">
      <alignment horizontal="justify" vertical="top" wrapText="1"/>
    </xf>
    <xf numFmtId="49" fontId="6" fillId="0" borderId="2" xfId="2" applyNumberFormat="1" applyFont="1" applyBorder="1" applyAlignment="1">
      <alignment horizontal="left" vertical="top" wrapText="1"/>
    </xf>
    <xf numFmtId="0" fontId="7" fillId="0" borderId="8" xfId="0" applyFont="1" applyBorder="1" applyAlignment="1">
      <alignment vertical="top"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3" fontId="4" fillId="0" borderId="59" xfId="0" applyNumberFormat="1" applyFont="1" applyBorder="1" applyAlignment="1">
      <alignment horizontal="justify" vertical="top" wrapText="1"/>
    </xf>
    <xf numFmtId="0" fontId="0" fillId="0" borderId="59" xfId="0" applyBorder="1" applyAlignment="1">
      <alignment horizontal="justify" vertical="top" wrapText="1"/>
    </xf>
    <xf numFmtId="3" fontId="4" fillId="0" borderId="63" xfId="0" applyNumberFormat="1" applyFont="1" applyBorder="1" applyAlignment="1">
      <alignment horizontal="justify" vertical="top" wrapText="1"/>
    </xf>
    <xf numFmtId="0" fontId="0" fillId="0" borderId="63" xfId="0" applyBorder="1" applyAlignment="1">
      <alignment horizontal="justify" vertical="top" wrapText="1"/>
    </xf>
    <xf numFmtId="0" fontId="4" fillId="0" borderId="2" xfId="0" applyFont="1" applyFill="1" applyBorder="1" applyAlignment="1">
      <alignment horizontal="justify" vertical="top" wrapText="1"/>
    </xf>
    <xf numFmtId="3" fontId="6" fillId="0" borderId="2" xfId="0" applyNumberFormat="1" applyFont="1" applyFill="1" applyBorder="1" applyAlignment="1">
      <alignment horizontal="justify" vertical="top" wrapText="1"/>
    </xf>
    <xf numFmtId="0" fontId="7" fillId="0" borderId="8" xfId="0" applyFont="1" applyFill="1" applyBorder="1" applyAlignment="1">
      <alignment horizontal="justify" vertical="top" wrapText="1"/>
    </xf>
    <xf numFmtId="49" fontId="6" fillId="0" borderId="8" xfId="2" applyNumberFormat="1" applyFont="1" applyBorder="1" applyAlignment="1">
      <alignment horizontal="left" vertical="top" wrapText="1"/>
    </xf>
    <xf numFmtId="0" fontId="7"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0" fillId="0" borderId="4" xfId="0" applyBorder="1" applyAlignment="1">
      <alignment horizontal="left" vertical="top" wrapText="1"/>
    </xf>
    <xf numFmtId="3" fontId="6" fillId="0" borderId="2" xfId="0" applyNumberFormat="1" applyFont="1" applyBorder="1" applyAlignment="1">
      <alignment horizontal="justify" vertical="top" wrapText="1"/>
    </xf>
    <xf numFmtId="3" fontId="6" fillId="0" borderId="8" xfId="0" applyNumberFormat="1" applyFont="1" applyBorder="1" applyAlignment="1">
      <alignment horizontal="justify" vertical="top" wrapText="1"/>
    </xf>
    <xf numFmtId="3" fontId="6" fillId="0" borderId="4" xfId="0" applyNumberFormat="1" applyFont="1" applyBorder="1" applyAlignment="1">
      <alignment horizontal="justify" vertical="top" wrapText="1"/>
    </xf>
    <xf numFmtId="0" fontId="7" fillId="0" borderId="2" xfId="0" applyFont="1" applyBorder="1" applyAlignment="1">
      <alignment horizontal="justify" vertical="center"/>
    </xf>
    <xf numFmtId="0" fontId="7" fillId="0" borderId="8" xfId="0" applyFont="1" applyBorder="1" applyAlignment="1">
      <alignment horizontal="justify" vertical="center"/>
    </xf>
    <xf numFmtId="0" fontId="7" fillId="0" borderId="4" xfId="0" applyFont="1" applyBorder="1" applyAlignment="1">
      <alignment horizontal="justify" vertical="center"/>
    </xf>
    <xf numFmtId="0" fontId="4" fillId="0" borderId="51" xfId="0" applyFont="1" applyBorder="1" applyAlignment="1">
      <alignment horizontal="left" vertical="top" wrapText="1"/>
    </xf>
    <xf numFmtId="0" fontId="0" fillId="0" borderId="8" xfId="0" applyBorder="1" applyAlignment="1">
      <alignment horizontal="left" vertical="top" wrapText="1"/>
    </xf>
    <xf numFmtId="3" fontId="4" fillId="0" borderId="40" xfId="0" applyNumberFormat="1" applyFont="1" applyBorder="1" applyAlignment="1">
      <alignment horizontal="justify" vertical="top" wrapText="1"/>
    </xf>
    <xf numFmtId="3" fontId="4" fillId="0" borderId="9" xfId="0" applyNumberFormat="1" applyFont="1" applyBorder="1" applyAlignment="1">
      <alignment horizontal="justify" vertical="top" wrapText="1"/>
    </xf>
    <xf numFmtId="3" fontId="4" fillId="0" borderId="5" xfId="0" applyNumberFormat="1" applyFont="1" applyBorder="1" applyAlignment="1">
      <alignment horizontal="justify" vertical="top" wrapText="1"/>
    </xf>
    <xf numFmtId="0" fontId="5" fillId="0" borderId="8" xfId="0" applyFont="1" applyFill="1" applyBorder="1" applyAlignment="1">
      <alignment horizontal="justify" vertical="center"/>
    </xf>
    <xf numFmtId="0" fontId="5" fillId="0" borderId="4" xfId="0" applyFont="1" applyFill="1" applyBorder="1" applyAlignment="1">
      <alignment horizontal="justify" vertical="center"/>
    </xf>
    <xf numFmtId="177" fontId="11" fillId="0" borderId="2" xfId="18" applyNumberFormat="1" applyFont="1" applyFill="1" applyBorder="1" applyAlignment="1">
      <alignment horizontal="right" vertical="top" wrapText="1"/>
    </xf>
    <xf numFmtId="177" fontId="11" fillId="0" borderId="8" xfId="18" applyNumberFormat="1" applyFont="1" applyFill="1" applyBorder="1" applyAlignment="1">
      <alignment horizontal="right" vertical="top" wrapText="1"/>
    </xf>
    <xf numFmtId="177" fontId="11" fillId="0" borderId="4" xfId="18" applyNumberFormat="1" applyFont="1" applyFill="1" applyBorder="1" applyAlignment="1">
      <alignment horizontal="right" vertical="top"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justify" vertical="top" wrapText="1"/>
    </xf>
    <xf numFmtId="0" fontId="4" fillId="0" borderId="51" xfId="0" applyFont="1" applyBorder="1" applyAlignment="1">
      <alignment vertical="top" wrapText="1"/>
    </xf>
    <xf numFmtId="0" fontId="4" fillId="0" borderId="4" xfId="0" applyFont="1" applyBorder="1" applyAlignment="1">
      <alignment vertical="top" wrapText="1"/>
    </xf>
    <xf numFmtId="0" fontId="4" fillId="0" borderId="8" xfId="0" applyFont="1" applyFill="1" applyBorder="1" applyAlignment="1">
      <alignment horizontal="left" vertical="top" wrapText="1"/>
    </xf>
    <xf numFmtId="0" fontId="4" fillId="0" borderId="51" xfId="0" applyFont="1" applyFill="1" applyBorder="1" applyAlignment="1">
      <alignment horizontal="justify" vertical="top" wrapText="1"/>
    </xf>
    <xf numFmtId="0" fontId="4" fillId="0" borderId="4" xfId="0" applyFont="1" applyFill="1" applyBorder="1" applyAlignment="1">
      <alignment horizontal="justify" vertical="top" wrapText="1"/>
    </xf>
    <xf numFmtId="0" fontId="4" fillId="0" borderId="51" xfId="0" applyFont="1" applyBorder="1" applyAlignment="1">
      <alignment vertical="top"/>
    </xf>
    <xf numFmtId="0" fontId="4" fillId="0" borderId="8" xfId="0" applyFont="1" applyBorder="1" applyAlignment="1">
      <alignment vertical="top"/>
    </xf>
    <xf numFmtId="0" fontId="4" fillId="0" borderId="4" xfId="0" applyFont="1" applyBorder="1" applyAlignment="1">
      <alignment vertical="top"/>
    </xf>
    <xf numFmtId="0" fontId="4" fillId="0" borderId="51" xfId="0" applyFont="1" applyBorder="1" applyAlignment="1">
      <alignment horizontal="left" vertical="top" wrapText="1" indent="1"/>
    </xf>
    <xf numFmtId="0" fontId="0" fillId="0" borderId="8" xfId="0" applyBorder="1" applyAlignment="1">
      <alignment horizontal="left" vertical="top" wrapText="1" indent="1"/>
    </xf>
    <xf numFmtId="0" fontId="0" fillId="0" borderId="4" xfId="0" applyBorder="1" applyAlignment="1">
      <alignment horizontal="left" vertical="top" wrapText="1" indent="1"/>
    </xf>
    <xf numFmtId="0" fontId="0" fillId="0" borderId="4" xfId="0" applyFill="1" applyBorder="1" applyAlignment="1">
      <alignment horizontal="justify" vertical="top" wrapText="1"/>
    </xf>
    <xf numFmtId="0" fontId="6" fillId="0" borderId="2" xfId="18" applyNumberFormat="1" applyFont="1" applyBorder="1" applyAlignment="1">
      <alignment horizontal="left" vertical="top" wrapText="1" indent="1"/>
    </xf>
    <xf numFmtId="0" fontId="7" fillId="0" borderId="8" xfId="0" applyFont="1" applyBorder="1" applyAlignment="1">
      <alignment horizontal="left" vertical="top" wrapText="1" indent="1"/>
    </xf>
    <xf numFmtId="0" fontId="7" fillId="0" borderId="4" xfId="0" applyFont="1" applyBorder="1" applyAlignment="1">
      <alignment horizontal="left" vertical="top" wrapText="1" indent="1"/>
    </xf>
    <xf numFmtId="0" fontId="2" fillId="0" borderId="0" xfId="0" applyFont="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4" fillId="0" borderId="2" xfId="0" applyFont="1" applyBorder="1" applyAlignment="1">
      <alignment horizontal="center" vertical="center"/>
    </xf>
    <xf numFmtId="0" fontId="0" fillId="0" borderId="4" xfId="0" applyBorder="1" applyAlignment="1">
      <alignment horizontal="center" vertical="center"/>
    </xf>
    <xf numFmtId="0" fontId="4" fillId="0" borderId="3" xfId="0" applyFont="1" applyBorder="1" applyAlignment="1">
      <alignment horizontal="center" vertical="center" wrapText="1"/>
    </xf>
    <xf numFmtId="0" fontId="0" fillId="0" borderId="5" xfId="0" applyBorder="1" applyAlignment="1">
      <alignment horizontal="center" vertical="center" wrapText="1"/>
    </xf>
    <xf numFmtId="0" fontId="4" fillId="0" borderId="2" xfId="0" applyFont="1" applyBorder="1" applyAlignment="1">
      <alignment horizontal="center" vertical="center" wrapText="1"/>
    </xf>
    <xf numFmtId="0" fontId="0" fillId="0" borderId="4" xfId="0" applyBorder="1" applyAlignment="1">
      <alignment horizontal="center" vertical="center" wrapText="1"/>
    </xf>
    <xf numFmtId="49" fontId="4" fillId="0" borderId="51" xfId="16" applyNumberFormat="1" applyFont="1" applyBorder="1" applyAlignment="1">
      <alignment horizontal="left" vertical="top" wrapText="1" indent="1"/>
    </xf>
    <xf numFmtId="49" fontId="6" fillId="0" borderId="2" xfId="18" applyNumberFormat="1" applyFont="1" applyFill="1" applyBorder="1" applyAlignment="1">
      <alignment horizontal="left" vertical="top" wrapText="1" indent="1"/>
    </xf>
    <xf numFmtId="0" fontId="7" fillId="0" borderId="8" xfId="0" applyFont="1" applyFill="1" applyBorder="1" applyAlignment="1">
      <alignment horizontal="left" vertical="top" wrapText="1" indent="1"/>
    </xf>
    <xf numFmtId="0" fontId="7" fillId="0" borderId="4" xfId="0" applyFont="1" applyFill="1" applyBorder="1" applyAlignment="1">
      <alignment horizontal="left" vertical="top" wrapText="1" indent="1"/>
    </xf>
    <xf numFmtId="0" fontId="6" fillId="0" borderId="2" xfId="0" applyFont="1" applyBorder="1" applyAlignment="1">
      <alignment horizontal="left" vertical="top" wrapText="1" indent="1"/>
    </xf>
    <xf numFmtId="0" fontId="6" fillId="0" borderId="51" xfId="0" applyFont="1" applyBorder="1" applyAlignment="1">
      <alignment horizontal="left" vertical="top" wrapText="1" indent="1"/>
    </xf>
    <xf numFmtId="0" fontId="0" fillId="0" borderId="8" xfId="0" applyFill="1" applyBorder="1" applyAlignment="1">
      <alignment horizontal="justify" vertical="top" wrapText="1"/>
    </xf>
    <xf numFmtId="3" fontId="6" fillId="0" borderId="2" xfId="0" applyNumberFormat="1" applyFont="1" applyBorder="1" applyAlignment="1">
      <alignment horizontal="left" vertical="top" wrapText="1" indent="1"/>
    </xf>
    <xf numFmtId="0" fontId="6" fillId="0" borderId="2" xfId="0" applyFont="1" applyFill="1" applyBorder="1" applyAlignment="1">
      <alignment horizontal="left" vertical="top" wrapText="1" indent="1"/>
    </xf>
    <xf numFmtId="0" fontId="5" fillId="0" borderId="70" xfId="0" applyFont="1" applyBorder="1" applyAlignment="1">
      <alignment horizontal="distributed" vertical="top" wrapText="1"/>
    </xf>
    <xf numFmtId="0" fontId="5" fillId="0" borderId="0" xfId="0" applyFont="1" applyAlignment="1">
      <alignment horizontal="distributed" vertical="center"/>
    </xf>
    <xf numFmtId="0" fontId="5" fillId="0" borderId="0" xfId="0" applyFont="1" applyAlignment="1">
      <alignment horizontal="left" vertical="center"/>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3" fontId="6" fillId="0" borderId="63" xfId="0" applyNumberFormat="1" applyFont="1" applyBorder="1" applyAlignment="1">
      <alignment horizontal="justify" vertical="top" wrapText="1"/>
    </xf>
    <xf numFmtId="49" fontId="6" fillId="0" borderId="4" xfId="2" applyNumberFormat="1" applyFont="1" applyBorder="1" applyAlignment="1">
      <alignment horizontal="left" vertical="top" wrapText="1"/>
    </xf>
    <xf numFmtId="3" fontId="4" fillId="2" borderId="51" xfId="0" applyNumberFormat="1" applyFont="1" applyFill="1" applyBorder="1" applyAlignment="1">
      <alignment horizontal="left" vertical="top" wrapText="1"/>
    </xf>
    <xf numFmtId="0" fontId="5" fillId="2" borderId="4" xfId="0" applyFont="1" applyFill="1" applyBorder="1" applyAlignment="1">
      <alignment horizontal="left" vertical="top" wrapText="1"/>
    </xf>
    <xf numFmtId="0" fontId="4" fillId="0" borderId="39" xfId="0" applyFont="1" applyBorder="1" applyAlignment="1">
      <alignment horizontal="left" vertical="top" wrapText="1"/>
    </xf>
    <xf numFmtId="176" fontId="10" fillId="0" borderId="51" xfId="10" applyNumberFormat="1" applyFont="1" applyBorder="1" applyAlignment="1">
      <alignment horizontal="right" vertical="top" wrapText="1"/>
    </xf>
    <xf numFmtId="176" fontId="10" fillId="0" borderId="8" xfId="10" applyNumberFormat="1" applyFont="1" applyBorder="1" applyAlignment="1">
      <alignment horizontal="right" vertical="top" wrapText="1"/>
    </xf>
  </cellXfs>
  <cellStyles count="3222">
    <cellStyle name="?" xfId="29" xr:uid="{00000000-0005-0000-0000-000000000000}"/>
    <cellStyle name="? 2" xfId="30" xr:uid="{00000000-0005-0000-0000-000001000000}"/>
    <cellStyle name="? 3" xfId="31" xr:uid="{00000000-0005-0000-0000-000002000000}"/>
    <cellStyle name="?_1000113_101-104中程額度表-法定版(表三表四)" xfId="32" xr:uid="{00000000-0005-0000-0000-000003000000}"/>
    <cellStyle name="?_1000113_101-104中程額度表-法定版(表五)" xfId="33" xr:uid="{00000000-0005-0000-0000-000004000000}"/>
    <cellStyle name="?_1020517院長簡報終版(公務預算處-修重大擬議)" xfId="34" xr:uid="{00000000-0005-0000-0000-000005000000}"/>
    <cellStyle name="?_1020708-103額度內外初核數調查表-含第1第2優先-0708" xfId="35" xr:uid="{00000000-0005-0000-0000-000006000000}"/>
    <cellStyle name="?_1020711院長簡報(第1次)(補增減說明)(彙)(給燕雪)(總數同0709給科長基+法) " xfId="36" xr:uid="{00000000-0005-0000-0000-000007000000}"/>
    <cellStyle name="?_1020711-基本及法律(燕雪)" xfId="37" xr:uid="{00000000-0005-0000-0000-000008000000}"/>
    <cellStyle name="?_104-107中程推估表-增通刪欄位1030416" xfId="38" xr:uid="{00000000-0005-0000-0000-000009000000}"/>
    <cellStyle name="?_104-107中程綜整(彙)" xfId="39" xr:uid="{00000000-0005-0000-0000-00000A000000}"/>
    <cellStyle name="?_104-107中程綜整(彙) 2" xfId="40" xr:uid="{00000000-0005-0000-0000-00000B000000}"/>
    <cellStyle name="?_104-107中程綜整(彙) 2_0-106至109中程綜整(彙)" xfId="41" xr:uid="{00000000-0005-0000-0000-00000C000000}"/>
    <cellStyle name="?_104-107中程綜整(彙) 2_0-106至109中程綜整(彙) 2" xfId="42" xr:uid="{00000000-0005-0000-0000-00000D000000}"/>
    <cellStyle name="?_104-107中程綜整(彙) 2_0-106至109中程綜整(彙) 2_0-109至112中程綜整(彙)" xfId="43" xr:uid="{00000000-0005-0000-0000-00000E000000}"/>
    <cellStyle name="?_104-107中程綜整(彙) 2_0-106至109中程綜整(彙) 2_0-109至112中程綜整(彙) 2" xfId="44" xr:uid="{00000000-0005-0000-0000-00000F000000}"/>
    <cellStyle name="?_104-107中程綜整(彙) 2_0-106至109中程綜整(彙) 2_1080221-中程表3-5(致培源)" xfId="45" xr:uid="{00000000-0005-0000-0000-000010000000}"/>
    <cellStyle name="?_104-107中程綜整(彙) 2_0-106至109中程綜整(彙) 2_1080221-中程表3-5(致培源) 2" xfId="46" xr:uid="{00000000-0005-0000-0000-000011000000}"/>
    <cellStyle name="?_104-107中程綜整(彙) 2_0-106至109中程綜整(彙)_人事費" xfId="47" xr:uid="{00000000-0005-0000-0000-000012000000}"/>
    <cellStyle name="?_104-107中程綜整(彙) 2_0-106至109中程綜整(彙)_人事費 2" xfId="48" xr:uid="{00000000-0005-0000-0000-000013000000}"/>
    <cellStyle name="?_104-107中程綜整(彙) 2_0-106至109中程綜整(彙)_人事費 2_0-109至112中程綜整(彙)" xfId="49" xr:uid="{00000000-0005-0000-0000-000014000000}"/>
    <cellStyle name="?_104-107中程綜整(彙) 2_0-106至109中程綜整(彙)_人事費 2_0-109至112中程綜整(彙) 2" xfId="50" xr:uid="{00000000-0005-0000-0000-000015000000}"/>
    <cellStyle name="?_104-107中程綜整(彙) 2_0-106至109中程綜整(彙)_人事費 2_1080221-中程表3-5(致培源)" xfId="51" xr:uid="{00000000-0005-0000-0000-000016000000}"/>
    <cellStyle name="?_104-107中程綜整(彙) 2_0-106至109中程綜整(彙)_人事費 2_1080221-中程表3-5(致培源) 2" xfId="52" xr:uid="{00000000-0005-0000-0000-000017000000}"/>
    <cellStyle name="?_104-107中程綜整(彙) 2_0-1070331-108至111中程綜整(彙)" xfId="53" xr:uid="{00000000-0005-0000-0000-000018000000}"/>
    <cellStyle name="?_104-107中程綜整(彙) 2_0-1070331-108至111中程綜整(彙) 2" xfId="54" xr:uid="{00000000-0005-0000-0000-000019000000}"/>
    <cellStyle name="?_104-107中程綜整(彙) 2_0-1070331-108至111中程綜整(彙) 2_0-109至112中程綜整(彙)" xfId="55" xr:uid="{00000000-0005-0000-0000-00001A000000}"/>
    <cellStyle name="?_104-107中程綜整(彙) 2_0-1070331-108至111中程綜整(彙) 2_0-109至112中程綜整(彙) 2" xfId="56" xr:uid="{00000000-0005-0000-0000-00001B000000}"/>
    <cellStyle name="?_104-107中程綜整(彙) 2_0-1070331-108至111中程綜整(彙) 2_1080221-中程表3-5(致培源)" xfId="57" xr:uid="{00000000-0005-0000-0000-00001C000000}"/>
    <cellStyle name="?_104-107中程綜整(彙) 2_0-1070331-108至111中程綜整(彙) 2_1080221-中程表3-5(致培源) 2" xfId="58" xr:uid="{00000000-0005-0000-0000-00001D000000}"/>
    <cellStyle name="?_104-107中程綜整(彙) 2_0-1070403-108至111中程綜整(彙)" xfId="59" xr:uid="{00000000-0005-0000-0000-00001E000000}"/>
    <cellStyle name="?_104-107中程綜整(彙) 2_0-1070403-108至111中程綜整(彙) 2" xfId="60" xr:uid="{00000000-0005-0000-0000-00001F000000}"/>
    <cellStyle name="?_104-107中程綜整(彙) 2_0-1070403-108至111中程綜整(彙) 2_0-109至112中程綜整(彙)" xfId="61" xr:uid="{00000000-0005-0000-0000-000020000000}"/>
    <cellStyle name="?_104-107中程綜整(彙) 2_0-1070403-108至111中程綜整(彙) 2_0-109至112中程綜整(彙) 2" xfId="62" xr:uid="{00000000-0005-0000-0000-000021000000}"/>
    <cellStyle name="?_104-107中程綜整(彙) 2_0-1070403-108至111中程綜整(彙) 2_1080221-中程表3-5(致培源)" xfId="63" xr:uid="{00000000-0005-0000-0000-000022000000}"/>
    <cellStyle name="?_104-107中程綜整(彙) 2_0-1070403-108至111中程綜整(彙) 2_1080221-中程表3-5(致培源) 2" xfId="64" xr:uid="{00000000-0005-0000-0000-000023000000}"/>
    <cellStyle name="?_104-107中程綜整(彙) 2_0-109至112中程綜整(彙)" xfId="65" xr:uid="{00000000-0005-0000-0000-000024000000}"/>
    <cellStyle name="?_104-107中程綜整(彙) 2_0-109至112中程綜整(彙) 2" xfId="66" xr:uid="{00000000-0005-0000-0000-000025000000}"/>
    <cellStyle name="?_104-107中程綜整(彙) 2_1070410-108至111中程綜整(彙-美珍支援)" xfId="67" xr:uid="{00000000-0005-0000-0000-000026000000}"/>
    <cellStyle name="?_104-107中程綜整(彙) 2_1070410-108至111中程綜整(彙-美珍支援) 2" xfId="68" xr:uid="{00000000-0005-0000-0000-000027000000}"/>
    <cellStyle name="?_104-107中程綜整(彙) 2_1070410-108至111中程綜整(彙-美珍支援) 2_0-109至112中程綜整(彙)" xfId="69" xr:uid="{00000000-0005-0000-0000-000028000000}"/>
    <cellStyle name="?_104-107中程綜整(彙) 2_1070410-108至111中程綜整(彙-美珍支援) 2_0-109至112中程綜整(彙) 2" xfId="70" xr:uid="{00000000-0005-0000-0000-000029000000}"/>
    <cellStyle name="?_104-107中程綜整(彙) 2_1070410-108至111中程綜整(彙-美珍支援) 2_1080221-中程表3-5(致培源)" xfId="71" xr:uid="{00000000-0005-0000-0000-00002A000000}"/>
    <cellStyle name="?_104-107中程綜整(彙) 2_1070410-108至111中程綜整(彙-美珍支援) 2_1080221-中程表3-5(致培源) 2" xfId="72" xr:uid="{00000000-0005-0000-0000-00002B000000}"/>
    <cellStyle name="?_104-107中程綜整(彙) 2_1080221-中程表3-5(致培源)" xfId="73" xr:uid="{00000000-0005-0000-0000-00002C000000}"/>
    <cellStyle name="?_104-107中程綜整(彙) 2_1080221-中程表3-5(致培源) 2" xfId="74" xr:uid="{00000000-0005-0000-0000-00002D000000}"/>
    <cellStyle name="?_104-107中程綜整(彙) 2_1-105至108中程綜整(彙)" xfId="75" xr:uid="{00000000-0005-0000-0000-00002E000000}"/>
    <cellStyle name="?_104-107中程綜整(彙) 2_1-105至108中程綜整(彙) 2" xfId="76" xr:uid="{00000000-0005-0000-0000-00002F000000}"/>
    <cellStyle name="?_104-107中程綜整(彙) 2_1-105至108中程綜整(彙) 2_0-109至112中程綜整(彙)" xfId="77" xr:uid="{00000000-0005-0000-0000-000030000000}"/>
    <cellStyle name="?_104-107中程綜整(彙) 2_1-105至108中程綜整(彙) 2_0-109至112中程綜整(彙) 2" xfId="78" xr:uid="{00000000-0005-0000-0000-000031000000}"/>
    <cellStyle name="?_104-107中程綜整(彙) 2_1-105至108中程綜整(彙) 2_1080221-中程表3-5(致培源)" xfId="79" xr:uid="{00000000-0005-0000-0000-000032000000}"/>
    <cellStyle name="?_104-107中程綜整(彙) 2_1-105至108中程綜整(彙) 2_1080221-中程表3-5(致培源) 2" xfId="80" xr:uid="{00000000-0005-0000-0000-000033000000}"/>
    <cellStyle name="?_104-107中程綜整(彙) 2_1-105至108中程綜整(彙)_人事費" xfId="81" xr:uid="{00000000-0005-0000-0000-000034000000}"/>
    <cellStyle name="?_104-107中程綜整(彙) 2_1-105至108中程綜整(彙)_人事費 2" xfId="82" xr:uid="{00000000-0005-0000-0000-000035000000}"/>
    <cellStyle name="?_104-107中程綜整(彙) 2_1-105至108中程綜整(彙)_人事費 2_0-109至112中程綜整(彙)" xfId="83" xr:uid="{00000000-0005-0000-0000-000036000000}"/>
    <cellStyle name="?_104-107中程綜整(彙) 2_1-105至108中程綜整(彙)_人事費 2_0-109至112中程綜整(彙) 2" xfId="84" xr:uid="{00000000-0005-0000-0000-000037000000}"/>
    <cellStyle name="?_104-107中程綜整(彙) 2_1-105至108中程綜整(彙)_人事費 2_1080221-中程表3-5(致培源)" xfId="85" xr:uid="{00000000-0005-0000-0000-000038000000}"/>
    <cellStyle name="?_104-107中程綜整(彙) 2_1-105至108中程綜整(彙)_人事費 2_1080221-中程表3-5(致培源) 2" xfId="86" xr:uid="{00000000-0005-0000-0000-000039000000}"/>
    <cellStyle name="?_104-107中程綜整(彙) 2_一次性(表四)" xfId="87" xr:uid="{00000000-0005-0000-0000-00003A000000}"/>
    <cellStyle name="?_104-107中程綜整(彙) 2_一次性(表四) 2" xfId="88" xr:uid="{00000000-0005-0000-0000-00003B000000}"/>
    <cellStyle name="?_104-107中程綜整(彙) 2_一次性(表四) 2_0-109至112中程綜整(彙)" xfId="89" xr:uid="{00000000-0005-0000-0000-00003C000000}"/>
    <cellStyle name="?_104-107中程綜整(彙) 2_一次性(表四) 2_0-109至112中程綜整(彙) 2" xfId="90" xr:uid="{00000000-0005-0000-0000-00003D000000}"/>
    <cellStyle name="?_104-107中程綜整(彙) 2_一次性(表四) 2_1080221-中程表3-5(致培源)" xfId="91" xr:uid="{00000000-0005-0000-0000-00003E000000}"/>
    <cellStyle name="?_104-107中程綜整(彙) 2_一次性(表四) 2_1080221-中程表3-5(致培源) 2" xfId="92" xr:uid="{00000000-0005-0000-0000-00003F000000}"/>
    <cellStyle name="?_104-107中程綜整(彙) 2_一次性(表四)_人事費" xfId="93" xr:uid="{00000000-0005-0000-0000-000040000000}"/>
    <cellStyle name="?_104-107中程綜整(彙) 2_一次性(表四)_人事費 2" xfId="94" xr:uid="{00000000-0005-0000-0000-000041000000}"/>
    <cellStyle name="?_104-107中程綜整(彙) 2_一次性(表四)_人事費 2_0-109至112中程綜整(彙)" xfId="95" xr:uid="{00000000-0005-0000-0000-000042000000}"/>
    <cellStyle name="?_104-107中程綜整(彙) 2_一次性(表四)_人事費 2_0-109至112中程綜整(彙) 2" xfId="96" xr:uid="{00000000-0005-0000-0000-000043000000}"/>
    <cellStyle name="?_104-107中程綜整(彙) 2_一次性(表四)_人事費 2_1080221-中程表3-5(致培源)" xfId="97" xr:uid="{00000000-0005-0000-0000-000044000000}"/>
    <cellStyle name="?_104-107中程綜整(彙) 2_一次性(表四)_人事費 2_1080221-中程表3-5(致培源) 2" xfId="98" xr:uid="{00000000-0005-0000-0000-000045000000}"/>
    <cellStyle name="?_104-107中程綜整(彙) 2_人事費" xfId="99" xr:uid="{00000000-0005-0000-0000-000046000000}"/>
    <cellStyle name="?_104-107中程綜整(彙) 2_人事費 2" xfId="100" xr:uid="{00000000-0005-0000-0000-000047000000}"/>
    <cellStyle name="?_104-107中程綜整(彙) 2_人事費 2_0-109至112中程綜整(彙)" xfId="101" xr:uid="{00000000-0005-0000-0000-000048000000}"/>
    <cellStyle name="?_104-107中程綜整(彙) 2_人事費 2_0-109至112中程綜整(彙) 2" xfId="102" xr:uid="{00000000-0005-0000-0000-000049000000}"/>
    <cellStyle name="?_104-107中程綜整(彙) 2_人事費 2_1080221-中程表3-5(致培源)" xfId="103" xr:uid="{00000000-0005-0000-0000-00004A000000}"/>
    <cellStyle name="?_104-107中程綜整(彙) 2_人事費 2_1080221-中程表3-5(致培源) 2" xfId="104" xr:uid="{00000000-0005-0000-0000-00004B000000}"/>
    <cellStyle name="?_104-107中程綜整(彙) 2_分年延續(表一)" xfId="105" xr:uid="{00000000-0005-0000-0000-00004C000000}"/>
    <cellStyle name="?_104-107中程綜整(彙) 2_分年延續(表一) 2" xfId="106" xr:uid="{00000000-0005-0000-0000-00004D000000}"/>
    <cellStyle name="?_104-107中程綜整(彙) 2_分年延續(表一) 2_0-109至112中程綜整(彙)" xfId="107" xr:uid="{00000000-0005-0000-0000-00004E000000}"/>
    <cellStyle name="?_104-107中程綜整(彙) 2_分年延續(表一) 2_0-109至112中程綜整(彙) 2" xfId="108" xr:uid="{00000000-0005-0000-0000-00004F000000}"/>
    <cellStyle name="?_104-107中程綜整(彙) 2_分年延續(表一) 2_1080221-中程表3-5(致培源)" xfId="109" xr:uid="{00000000-0005-0000-0000-000050000000}"/>
    <cellStyle name="?_104-107中程綜整(彙) 2_分年延續(表一) 2_1080221-中程表3-5(致培源) 2" xfId="110" xr:uid="{00000000-0005-0000-0000-000051000000}"/>
    <cellStyle name="?_104-107中程綜整(彙) 2_同仁填-107至110中程綜整(彙)" xfId="111" xr:uid="{00000000-0005-0000-0000-000052000000}"/>
    <cellStyle name="?_104-107中程綜整(彙) 2_同仁填-107至110中程綜整(彙) 2" xfId="112" xr:uid="{00000000-0005-0000-0000-000053000000}"/>
    <cellStyle name="?_104-107中程綜整(彙) 2_同仁填-107至110中程綜整(彙) 2_0-109至112中程綜整(彙)" xfId="113" xr:uid="{00000000-0005-0000-0000-000054000000}"/>
    <cellStyle name="?_104-107中程綜整(彙) 2_同仁填-107至110中程綜整(彙) 2_0-109至112中程綜整(彙) 2" xfId="114" xr:uid="{00000000-0005-0000-0000-000055000000}"/>
    <cellStyle name="?_104-107中程綜整(彙) 2_同仁填-107至110中程綜整(彙) 2_1080221-中程表3-5(致培源)" xfId="115" xr:uid="{00000000-0005-0000-0000-000056000000}"/>
    <cellStyle name="?_104-107中程綜整(彙) 2_同仁填-107至110中程綜整(彙) 2_1080221-中程表3-5(致培源) 2" xfId="116" xr:uid="{00000000-0005-0000-0000-000057000000}"/>
    <cellStyle name="?_104-107中程綜整(彙) 2_同仁填-107至110中程綜整(彙)_人事費" xfId="117" xr:uid="{00000000-0005-0000-0000-000058000000}"/>
    <cellStyle name="?_104-107中程綜整(彙) 2_同仁填-107至110中程綜整(彙)_人事費 2" xfId="118" xr:uid="{00000000-0005-0000-0000-000059000000}"/>
    <cellStyle name="?_104-107中程綜整(彙) 2_同仁填-107至110中程綜整(彙)_人事費 2_0-109至112中程綜整(彙)" xfId="119" xr:uid="{00000000-0005-0000-0000-00005A000000}"/>
    <cellStyle name="?_104-107中程綜整(彙) 2_同仁填-107至110中程綜整(彙)_人事費 2_0-109至112中程綜整(彙) 2" xfId="120" xr:uid="{00000000-0005-0000-0000-00005B000000}"/>
    <cellStyle name="?_104-107中程綜整(彙) 2_同仁填-107至110中程綜整(彙)_人事費 2_1080221-中程表3-5(致培源)" xfId="121" xr:uid="{00000000-0005-0000-0000-00005C000000}"/>
    <cellStyle name="?_104-107中程綜整(彙) 2_同仁填-107至110中程綜整(彙)_人事費 2_1080221-中程表3-5(致培源) 2" xfId="122" xr:uid="{00000000-0005-0000-0000-00005D000000}"/>
    <cellStyle name="?_104-107中程綜整(彙) 2_同仁填-107至110中程綜整(彙)-修" xfId="123" xr:uid="{00000000-0005-0000-0000-00005E000000}"/>
    <cellStyle name="?_104-107中程綜整(彙) 2_同仁填-107至110中程綜整(彙)-修 2" xfId="124" xr:uid="{00000000-0005-0000-0000-00005F000000}"/>
    <cellStyle name="?_104-107中程綜整(彙) 2_同仁填-107至110中程綜整(彙)-修 2_0-109至112中程綜整(彙)" xfId="125" xr:uid="{00000000-0005-0000-0000-000060000000}"/>
    <cellStyle name="?_104-107中程綜整(彙) 2_同仁填-107至110中程綜整(彙)-修 2_0-109至112中程綜整(彙) 2" xfId="126" xr:uid="{00000000-0005-0000-0000-000061000000}"/>
    <cellStyle name="?_104-107中程綜整(彙) 2_同仁填-107至110中程綜整(彙)-修 2_1080221-中程表3-5(致培源)" xfId="127" xr:uid="{00000000-0005-0000-0000-000062000000}"/>
    <cellStyle name="?_104-107中程綜整(彙) 2_同仁填-107至110中程綜整(彙)-修 2_1080221-中程表3-5(致培源) 2" xfId="128" xr:uid="{00000000-0005-0000-0000-000063000000}"/>
    <cellStyle name="?_104-107中程綜整(彙) 2_同仁填-107至110中程綜整(彙)-修_人事費" xfId="129" xr:uid="{00000000-0005-0000-0000-000064000000}"/>
    <cellStyle name="?_104-107中程綜整(彙) 2_同仁填-107至110中程綜整(彙)-修_人事費 2" xfId="130" xr:uid="{00000000-0005-0000-0000-000065000000}"/>
    <cellStyle name="?_104-107中程綜整(彙) 2_同仁填-107至110中程綜整(彙)-修_人事費 2_0-109至112中程綜整(彙)" xfId="131" xr:uid="{00000000-0005-0000-0000-000066000000}"/>
    <cellStyle name="?_104-107中程綜整(彙) 2_同仁填-107至110中程綜整(彙)-修_人事費 2_0-109至112中程綜整(彙) 2" xfId="132" xr:uid="{00000000-0005-0000-0000-000067000000}"/>
    <cellStyle name="?_104-107中程綜整(彙) 2_同仁填-107至110中程綜整(彙)-修_人事費 2_1080221-中程表3-5(致培源)" xfId="133" xr:uid="{00000000-0005-0000-0000-000068000000}"/>
    <cellStyle name="?_104-107中程綜整(彙) 2_同仁填-107至110中程綜整(彙)-修_人事費 2_1080221-中程表3-5(致培源) 2" xfId="134" xr:uid="{00000000-0005-0000-0000-000069000000}"/>
    <cellStyle name="?_104-107中程綜整(彙) 2_專案伸算(表二)" xfId="135" xr:uid="{00000000-0005-0000-0000-00006A000000}"/>
    <cellStyle name="?_104-107中程綜整(彙) 2_專案伸算(表二) 2" xfId="136" xr:uid="{00000000-0005-0000-0000-00006B000000}"/>
    <cellStyle name="?_104-107中程綜整(彙) 2_專案伸算(表二) 2_0-109至112中程綜整(彙)" xfId="137" xr:uid="{00000000-0005-0000-0000-00006C000000}"/>
    <cellStyle name="?_104-107中程綜整(彙) 2_專案伸算(表二) 2_0-109至112中程綜整(彙) 2" xfId="138" xr:uid="{00000000-0005-0000-0000-00006D000000}"/>
    <cellStyle name="?_104-107中程綜整(彙) 2_專案伸算(表二) 2_1080221-中程表3-5(致培源)" xfId="139" xr:uid="{00000000-0005-0000-0000-00006E000000}"/>
    <cellStyle name="?_104-107中程綜整(彙) 2_專案伸算(表二) 2_1080221-中程表3-5(致培源) 2" xfId="140" xr:uid="{00000000-0005-0000-0000-00006F000000}"/>
    <cellStyle name="?_104-107中程綜整(彙) 2_專案伸算(表二)_人事費" xfId="141" xr:uid="{00000000-0005-0000-0000-000070000000}"/>
    <cellStyle name="?_104-107中程綜整(彙) 2_專案伸算(表二)_人事費 2" xfId="142" xr:uid="{00000000-0005-0000-0000-000071000000}"/>
    <cellStyle name="?_104-107中程綜整(彙) 2_專案伸算(表二)_人事費 2_0-109至112中程綜整(彙)" xfId="143" xr:uid="{00000000-0005-0000-0000-000072000000}"/>
    <cellStyle name="?_104-107中程綜整(彙) 2_專案伸算(表二)_人事費 2_0-109至112中程綜整(彙) 2" xfId="144" xr:uid="{00000000-0005-0000-0000-000073000000}"/>
    <cellStyle name="?_104-107中程綜整(彙) 2_專案伸算(表二)_人事費 2_1080221-中程表3-5(致培源)" xfId="145" xr:uid="{00000000-0005-0000-0000-000074000000}"/>
    <cellStyle name="?_104-107中程綜整(彙) 2_專案伸算(表二)_人事費 2_1080221-中程表3-5(致培源) 2" xfId="146" xr:uid="{00000000-0005-0000-0000-000075000000}"/>
    <cellStyle name="?_104-107中程綜整(彙) 2_新興(表三)&amp;法義(表五）" xfId="147" xr:uid="{00000000-0005-0000-0000-000076000000}"/>
    <cellStyle name="?_104-107中程綜整(彙) 2_新興(表三)&amp;法義(表五） 2" xfId="148" xr:uid="{00000000-0005-0000-0000-000077000000}"/>
    <cellStyle name="?_104-107中程綜整(彙) 2_新興(表三)&amp;法義(表五） 2_0-109至112中程綜整(彙)" xfId="149" xr:uid="{00000000-0005-0000-0000-000078000000}"/>
    <cellStyle name="?_104-107中程綜整(彙) 2_新興(表三)&amp;法義(表五） 2_0-109至112中程綜整(彙) 2" xfId="150" xr:uid="{00000000-0005-0000-0000-000079000000}"/>
    <cellStyle name="?_104-107中程綜整(彙) 2_新興(表三)&amp;法義(表五） 2_1080221-中程表3-5(致培源)" xfId="151" xr:uid="{00000000-0005-0000-0000-00007A000000}"/>
    <cellStyle name="?_104-107中程綜整(彙) 2_新興(表三)&amp;法義(表五） 2_1080221-中程表3-5(致培源) 2" xfId="152" xr:uid="{00000000-0005-0000-0000-00007B000000}"/>
    <cellStyle name="?_104-107中程綜整(彙) 2_新興(表三)&amp;法義(表五）_人事費" xfId="153" xr:uid="{00000000-0005-0000-0000-00007C000000}"/>
    <cellStyle name="?_104-107中程綜整(彙) 2_新興(表三)&amp;法義(表五）_人事費 2" xfId="154" xr:uid="{00000000-0005-0000-0000-00007D000000}"/>
    <cellStyle name="?_104-107中程綜整(彙) 2_新興(表三)&amp;法義(表五）_人事費 2_0-109至112中程綜整(彙)" xfId="155" xr:uid="{00000000-0005-0000-0000-00007E000000}"/>
    <cellStyle name="?_104-107中程綜整(彙) 2_新興(表三)&amp;法義(表五）_人事費 2_0-109至112中程綜整(彙) 2" xfId="156" xr:uid="{00000000-0005-0000-0000-00007F000000}"/>
    <cellStyle name="?_104-107中程綜整(彙) 2_新興(表三)&amp;法義(表五）_人事費 2_1080221-中程表3-5(致培源)" xfId="157" xr:uid="{00000000-0005-0000-0000-000080000000}"/>
    <cellStyle name="?_104-107中程綜整(彙) 2_新興(表三)&amp;法義(表五）_人事費 2_1080221-中程表3-5(致培源) 2" xfId="158" xr:uid="{00000000-0005-0000-0000-000081000000}"/>
    <cellStyle name="?_104-107中程綜整(彙) 2_增減說明" xfId="159" xr:uid="{00000000-0005-0000-0000-000082000000}"/>
    <cellStyle name="?_104-107中程綜整(彙) 2_增減說明 2" xfId="160" xr:uid="{00000000-0005-0000-0000-000083000000}"/>
    <cellStyle name="?_104-107中程綜整(彙) 2_增減說明 2_0-109至112中程綜整(彙)" xfId="161" xr:uid="{00000000-0005-0000-0000-000084000000}"/>
    <cellStyle name="?_104-107中程綜整(彙) 2_增減說明 2_0-109至112中程綜整(彙) 2" xfId="162" xr:uid="{00000000-0005-0000-0000-000085000000}"/>
    <cellStyle name="?_104-107中程綜整(彙) 2_增減說明 2_1080221-中程表3-5(致培源)" xfId="163" xr:uid="{00000000-0005-0000-0000-000086000000}"/>
    <cellStyle name="?_104-107中程綜整(彙) 2_增減說明 2_1080221-中程表3-5(致培源) 2" xfId="164" xr:uid="{00000000-0005-0000-0000-000087000000}"/>
    <cellStyle name="?_104-107中程綜整(彙) 2_增減說明_人事費" xfId="165" xr:uid="{00000000-0005-0000-0000-000088000000}"/>
    <cellStyle name="?_104-107中程綜整(彙) 2_增減說明_人事費 2" xfId="166" xr:uid="{00000000-0005-0000-0000-000089000000}"/>
    <cellStyle name="?_104-107中程綜整(彙) 2_增減說明_人事費 2_0-109至112中程綜整(彙)" xfId="167" xr:uid="{00000000-0005-0000-0000-00008A000000}"/>
    <cellStyle name="?_104-107中程綜整(彙) 2_增減說明_人事費 2_0-109至112中程綜整(彙) 2" xfId="168" xr:uid="{00000000-0005-0000-0000-00008B000000}"/>
    <cellStyle name="?_104-107中程綜整(彙) 2_增減說明_人事費 2_1080221-中程表3-5(致培源)" xfId="169" xr:uid="{00000000-0005-0000-0000-00008C000000}"/>
    <cellStyle name="?_104-107中程綜整(彙) 2_增減說明_人事費 2_1080221-中程表3-5(致培源) 2" xfId="170" xr:uid="{00000000-0005-0000-0000-00008D000000}"/>
    <cellStyle name="?_104-107中程綜整(彙)_人事費" xfId="171" xr:uid="{00000000-0005-0000-0000-00008E000000}"/>
    <cellStyle name="?_104-107中程綜整(彙)_人事費 2" xfId="172" xr:uid="{00000000-0005-0000-0000-00008F000000}"/>
    <cellStyle name="?_104-107中程綜整(彙)_人事費 2_0-109至112中程綜整(彙)" xfId="173" xr:uid="{00000000-0005-0000-0000-000090000000}"/>
    <cellStyle name="?_104-107中程綜整(彙)_人事費 2_0-109至112中程綜整(彙) 2" xfId="174" xr:uid="{00000000-0005-0000-0000-000091000000}"/>
    <cellStyle name="?_104-107中程綜整(彙)_人事費 2_1080221-中程表3-5(致培源)" xfId="175" xr:uid="{00000000-0005-0000-0000-000092000000}"/>
    <cellStyle name="?_104-107中程綜整(彙)_人事費 2_1080221-中程表3-5(致培源) 2" xfId="176" xr:uid="{00000000-0005-0000-0000-000093000000}"/>
    <cellStyle name="?_1060206_主計索取資料" xfId="177" xr:uid="{00000000-0005-0000-0000-000094000000}"/>
    <cellStyle name="?_1060220-表二補充附件-公益彩券回饋金歷年滾存情形補充說明" xfId="178" xr:uid="{00000000-0005-0000-0000-000095000000}"/>
    <cellStyle name="?_1060425 2類被保險人投保金額調整負增加擔數" xfId="179" xr:uid="{00000000-0005-0000-0000-000096000000}"/>
    <cellStyle name="?_1060425 2類被保險人投保金額調整負增加擔數 (4)" xfId="180" xr:uid="{00000000-0005-0000-0000-000097000000}"/>
    <cellStyle name="?_1060502 2類被保險人投保金額調整負增加擔數 修正後" xfId="181" xr:uid="{00000000-0005-0000-0000-000098000000}"/>
    <cellStyle name="?_106-109年度勞動部主管中程歲出概算額度推估表" xfId="182" xr:uid="{00000000-0005-0000-0000-000099000000}"/>
    <cellStyle name="?_107-110中程-表五補充表件" xfId="183" xr:uid="{00000000-0005-0000-0000-00009A000000}"/>
    <cellStyle name="?_107-110中程-補充表件-彙整" xfId="184" xr:uid="{00000000-0005-0000-0000-00009B000000}"/>
    <cellStyle name="?_107-110中程-補充表件-彙整(1060218最新)" xfId="185" xr:uid="{00000000-0005-0000-0000-00009C000000}"/>
    <cellStyle name="?_107-110勞動部主管中程歲出概算額度推估表" xfId="186" xr:uid="{00000000-0005-0000-0000-00009D000000}"/>
    <cellStyle name="?_990712_100科專計畫(國科會核定)" xfId="187" xr:uid="{00000000-0005-0000-0000-00009E000000}"/>
    <cellStyle name="?_表3-新興" xfId="188" xr:uid="{00000000-0005-0000-0000-00009F000000}"/>
    <cellStyle name="?_健保補助差異原因-參考1060222" xfId="189" xr:uid="{00000000-0005-0000-0000-0000A0000000}"/>
    <cellStyle name="?_健保補助差異原因-參考1060222 (2)" xfId="190" xr:uid="{00000000-0005-0000-0000-0000A1000000}"/>
    <cellStyle name="?_勞委會102-105中程(10103)" xfId="191" xr:uid="{00000000-0005-0000-0000-0000A2000000}"/>
    <cellStyle name="?_勞委會102-105中程(健保局)" xfId="192" xr:uid="{00000000-0005-0000-0000-0000A3000000}"/>
    <cellStyle name="?_彙1020704-103額度內外初核數調查表-含第1第2優先-0704處長指示" xfId="193" xr:uid="{00000000-0005-0000-0000-0000A4000000}"/>
    <cellStyle name="_0216增列比較表-101-104中程" xfId="194" xr:uid="{00000000-0005-0000-0000-0000A5000000}"/>
    <cellStyle name="_0216增列比較表-101-104中程 2" xfId="195" xr:uid="{00000000-0005-0000-0000-0000A6000000}"/>
    <cellStyle name="_0216增列比較表-101-104中程 2_0-109至112中程綜整(彙)" xfId="196" xr:uid="{00000000-0005-0000-0000-0000A7000000}"/>
    <cellStyle name="_0216增列比較表-101-104中程 2_0-109至112中程綜整(彙) 2" xfId="197" xr:uid="{00000000-0005-0000-0000-0000A8000000}"/>
    <cellStyle name="_0216增列比較表-101-104中程 2_1080221-中程表3-5(致培源)" xfId="198" xr:uid="{00000000-0005-0000-0000-0000A9000000}"/>
    <cellStyle name="_0216增列比較表-101-104中程 2_1080221-中程表3-5(致培源) 2" xfId="199" xr:uid="{00000000-0005-0000-0000-0000AA000000}"/>
    <cellStyle name="_0216增列比較表-101-104中程_一次性(表四)" xfId="200" xr:uid="{00000000-0005-0000-0000-0000AB000000}"/>
    <cellStyle name="_0216增列比較表-101-104中程_一次性(表四) 2" xfId="201" xr:uid="{00000000-0005-0000-0000-0000AC000000}"/>
    <cellStyle name="_0216增列比較表-101-104中程_一次性(表四) 2_0-109至112中程綜整(彙)" xfId="202" xr:uid="{00000000-0005-0000-0000-0000AD000000}"/>
    <cellStyle name="_0216增列比較表-101-104中程_一次性(表四) 2_0-109至112中程綜整(彙) 2" xfId="203" xr:uid="{00000000-0005-0000-0000-0000AE000000}"/>
    <cellStyle name="_0216增列比較表-101-104中程_一次性(表四) 2_1080221-中程表3-5(致培源)" xfId="204" xr:uid="{00000000-0005-0000-0000-0000AF000000}"/>
    <cellStyle name="_0216增列比較表-101-104中程_一次性(表四) 2_1080221-中程表3-5(致培源) 2" xfId="205" xr:uid="{00000000-0005-0000-0000-0000B0000000}"/>
    <cellStyle name="_0216增列比較表-101-104中程_人事費" xfId="206" xr:uid="{00000000-0005-0000-0000-0000B1000000}"/>
    <cellStyle name="_0216增列比較表-101-104中程_人事費 2" xfId="207" xr:uid="{00000000-0005-0000-0000-0000B2000000}"/>
    <cellStyle name="_0216增列比較表-101-104中程_人事費 2_0-109至112中程綜整(彙)" xfId="208" xr:uid="{00000000-0005-0000-0000-0000B3000000}"/>
    <cellStyle name="_0216增列比較表-101-104中程_人事費 2_0-109至112中程綜整(彙) 2" xfId="209" xr:uid="{00000000-0005-0000-0000-0000B4000000}"/>
    <cellStyle name="_0216增列比較表-101-104中程_人事費 2_1080221-中程表3-5(致培源)" xfId="210" xr:uid="{00000000-0005-0000-0000-0000B5000000}"/>
    <cellStyle name="_0216增列比較表-101-104中程_人事費 2_1080221-中程表3-5(致培源) 2" xfId="211" xr:uid="{00000000-0005-0000-0000-0000B6000000}"/>
    <cellStyle name="_0216增列比較表-101-104中程_分年延續(表一)" xfId="212" xr:uid="{00000000-0005-0000-0000-0000B7000000}"/>
    <cellStyle name="_0216增列比較表-101-104中程_分年延續(表一) 2" xfId="213" xr:uid="{00000000-0005-0000-0000-0000B8000000}"/>
    <cellStyle name="_0216增列比較表-101-104中程_分年延續(表一) 2_0-109至112中程綜整(彙)" xfId="214" xr:uid="{00000000-0005-0000-0000-0000B9000000}"/>
    <cellStyle name="_0216增列比較表-101-104中程_分年延續(表一) 2_0-109至112中程綜整(彙) 2" xfId="215" xr:uid="{00000000-0005-0000-0000-0000BA000000}"/>
    <cellStyle name="_0216增列比較表-101-104中程_分年延續(表一) 2_1080221-中程表3-5(致培源)" xfId="216" xr:uid="{00000000-0005-0000-0000-0000BB000000}"/>
    <cellStyle name="_0216增列比較表-101-104中程_分年延續(表一) 2_1080221-中程表3-5(致培源) 2" xfId="217" xr:uid="{00000000-0005-0000-0000-0000BC000000}"/>
    <cellStyle name="_0216增列比較表-101-104中程_專案伸算(表二)" xfId="218" xr:uid="{00000000-0005-0000-0000-0000BD000000}"/>
    <cellStyle name="_0216增列比較表-101-104中程_專案伸算(表二) 2" xfId="219" xr:uid="{00000000-0005-0000-0000-0000BE000000}"/>
    <cellStyle name="_0216增列比較表-101-104中程_專案伸算(表二) 2_0-109至112中程綜整(彙)" xfId="220" xr:uid="{00000000-0005-0000-0000-0000BF000000}"/>
    <cellStyle name="_0216增列比較表-101-104中程_專案伸算(表二) 2_0-109至112中程綜整(彙) 2" xfId="221" xr:uid="{00000000-0005-0000-0000-0000C0000000}"/>
    <cellStyle name="_0216增列比較表-101-104中程_專案伸算(表二) 2_1080221-中程表3-5(致培源)" xfId="222" xr:uid="{00000000-0005-0000-0000-0000C1000000}"/>
    <cellStyle name="_0216增列比較表-101-104中程_專案伸算(表二) 2_1080221-中程表3-5(致培源) 2" xfId="223" xr:uid="{00000000-0005-0000-0000-0000C2000000}"/>
    <cellStyle name="_0216增列比較表-101-104中程_新興(表三)&amp;法義(表五）" xfId="224" xr:uid="{00000000-0005-0000-0000-0000C3000000}"/>
    <cellStyle name="_0216增列比較表-101-104中程_新興(表三)&amp;法義(表五） 2" xfId="225" xr:uid="{00000000-0005-0000-0000-0000C4000000}"/>
    <cellStyle name="_0216增列比較表-101-104中程_新興(表三)&amp;法義(表五） 2_0-109至112中程綜整(彙)" xfId="226" xr:uid="{00000000-0005-0000-0000-0000C5000000}"/>
    <cellStyle name="_0216增列比較表-101-104中程_新興(表三)&amp;法義(表五） 2_0-109至112中程綜整(彙) 2" xfId="227" xr:uid="{00000000-0005-0000-0000-0000C6000000}"/>
    <cellStyle name="_0216增列比較表-101-104中程_新興(表三)&amp;法義(表五） 2_1080221-中程表3-5(致培源)" xfId="228" xr:uid="{00000000-0005-0000-0000-0000C7000000}"/>
    <cellStyle name="_0216增列比較表-101-104中程_新興(表三)&amp;法義(表五） 2_1080221-中程表3-5(致培源) 2" xfId="229" xr:uid="{00000000-0005-0000-0000-0000C8000000}"/>
    <cellStyle name="_1000216-法務部101-104中程" xfId="230" xr:uid="{00000000-0005-0000-0000-0000C9000000}"/>
    <cellStyle name="_1000216-法務部101-104中程 2" xfId="231" xr:uid="{00000000-0005-0000-0000-0000CA000000}"/>
    <cellStyle name="_1000216-法務部101-104中程 2_0-109至112中程綜整(彙)" xfId="232" xr:uid="{00000000-0005-0000-0000-0000CB000000}"/>
    <cellStyle name="_1000216-法務部101-104中程 2_0-109至112中程綜整(彙) 2" xfId="233" xr:uid="{00000000-0005-0000-0000-0000CC000000}"/>
    <cellStyle name="_1000216-法務部101-104中程 2_1080221-中程表3-5(致培源)" xfId="234" xr:uid="{00000000-0005-0000-0000-0000CD000000}"/>
    <cellStyle name="_1000216-法務部101-104中程 2_1080221-中程表3-5(致培源) 2" xfId="235" xr:uid="{00000000-0005-0000-0000-0000CE000000}"/>
    <cellStyle name="_1000216-法務部101-104中程_一次性(表四)" xfId="236" xr:uid="{00000000-0005-0000-0000-0000CF000000}"/>
    <cellStyle name="_1000216-法務部101-104中程_一次性(表四) 2" xfId="237" xr:uid="{00000000-0005-0000-0000-0000D0000000}"/>
    <cellStyle name="_1000216-法務部101-104中程_一次性(表四) 2_0-109至112中程綜整(彙)" xfId="238" xr:uid="{00000000-0005-0000-0000-0000D1000000}"/>
    <cellStyle name="_1000216-法務部101-104中程_一次性(表四) 2_0-109至112中程綜整(彙) 2" xfId="239" xr:uid="{00000000-0005-0000-0000-0000D2000000}"/>
    <cellStyle name="_1000216-法務部101-104中程_一次性(表四) 2_1080221-中程表3-5(致培源)" xfId="240" xr:uid="{00000000-0005-0000-0000-0000D3000000}"/>
    <cellStyle name="_1000216-法務部101-104中程_一次性(表四) 2_1080221-中程表3-5(致培源) 2" xfId="241" xr:uid="{00000000-0005-0000-0000-0000D4000000}"/>
    <cellStyle name="_1000216-法務部101-104中程_人事費" xfId="242" xr:uid="{00000000-0005-0000-0000-0000D5000000}"/>
    <cellStyle name="_1000216-法務部101-104中程_人事費 2" xfId="243" xr:uid="{00000000-0005-0000-0000-0000D6000000}"/>
    <cellStyle name="_1000216-法務部101-104中程_人事費 2_0-109至112中程綜整(彙)" xfId="244" xr:uid="{00000000-0005-0000-0000-0000D7000000}"/>
    <cellStyle name="_1000216-法務部101-104中程_人事費 2_0-109至112中程綜整(彙) 2" xfId="245" xr:uid="{00000000-0005-0000-0000-0000D8000000}"/>
    <cellStyle name="_1000216-法務部101-104中程_人事費 2_1080221-中程表3-5(致培源)" xfId="246" xr:uid="{00000000-0005-0000-0000-0000D9000000}"/>
    <cellStyle name="_1000216-法務部101-104中程_人事費 2_1080221-中程表3-5(致培源) 2" xfId="247" xr:uid="{00000000-0005-0000-0000-0000DA000000}"/>
    <cellStyle name="_1000216-法務部101-104中程_分年延續(表一)" xfId="248" xr:uid="{00000000-0005-0000-0000-0000DB000000}"/>
    <cellStyle name="_1000216-法務部101-104中程_分年延續(表一) 2" xfId="249" xr:uid="{00000000-0005-0000-0000-0000DC000000}"/>
    <cellStyle name="_1000216-法務部101-104中程_分年延續(表一) 2_0-109至112中程綜整(彙)" xfId="250" xr:uid="{00000000-0005-0000-0000-0000DD000000}"/>
    <cellStyle name="_1000216-法務部101-104中程_分年延續(表一) 2_0-109至112中程綜整(彙) 2" xfId="251" xr:uid="{00000000-0005-0000-0000-0000DE000000}"/>
    <cellStyle name="_1000216-法務部101-104中程_分年延續(表一) 2_1080221-中程表3-5(致培源)" xfId="252" xr:uid="{00000000-0005-0000-0000-0000DF000000}"/>
    <cellStyle name="_1000216-法務部101-104中程_分年延續(表一) 2_1080221-中程表3-5(致培源) 2" xfId="253" xr:uid="{00000000-0005-0000-0000-0000E0000000}"/>
    <cellStyle name="_1000216-法務部101-104中程_專案伸算(表二)" xfId="254" xr:uid="{00000000-0005-0000-0000-0000E1000000}"/>
    <cellStyle name="_1000216-法務部101-104中程_專案伸算(表二) 2" xfId="255" xr:uid="{00000000-0005-0000-0000-0000E2000000}"/>
    <cellStyle name="_1000216-法務部101-104中程_專案伸算(表二) 2_0-109至112中程綜整(彙)" xfId="256" xr:uid="{00000000-0005-0000-0000-0000E3000000}"/>
    <cellStyle name="_1000216-法務部101-104中程_專案伸算(表二) 2_0-109至112中程綜整(彙) 2" xfId="257" xr:uid="{00000000-0005-0000-0000-0000E4000000}"/>
    <cellStyle name="_1000216-法務部101-104中程_專案伸算(表二) 2_1080221-中程表3-5(致培源)" xfId="258" xr:uid="{00000000-0005-0000-0000-0000E5000000}"/>
    <cellStyle name="_1000216-法務部101-104中程_專案伸算(表二) 2_1080221-中程表3-5(致培源) 2" xfId="259" xr:uid="{00000000-0005-0000-0000-0000E6000000}"/>
    <cellStyle name="_1000216-法務部101-104中程_新興(表三)&amp;法義(表五）" xfId="260" xr:uid="{00000000-0005-0000-0000-0000E7000000}"/>
    <cellStyle name="_1000216-法務部101-104中程_新興(表三)&amp;法義(表五） 2" xfId="261" xr:uid="{00000000-0005-0000-0000-0000E8000000}"/>
    <cellStyle name="_1000216-法務部101-104中程_新興(表三)&amp;法義(表五） 2_0-109至112中程綜整(彙)" xfId="262" xr:uid="{00000000-0005-0000-0000-0000E9000000}"/>
    <cellStyle name="_1000216-法務部101-104中程_新興(表三)&amp;法義(表五） 2_0-109至112中程綜整(彙) 2" xfId="263" xr:uid="{00000000-0005-0000-0000-0000EA000000}"/>
    <cellStyle name="_1000216-法務部101-104中程_新興(表三)&amp;法義(表五） 2_1080221-中程表3-5(致培源)" xfId="264" xr:uid="{00000000-0005-0000-0000-0000EB000000}"/>
    <cellStyle name="_1000216-法務部101-104中程_新興(表三)&amp;法義(表五） 2_1080221-中程表3-5(致培源) 2" xfId="265" xr:uid="{00000000-0005-0000-0000-0000EC000000}"/>
    <cellStyle name="_1000216-教育部主管中程" xfId="266" xr:uid="{00000000-0005-0000-0000-0000ED000000}"/>
    <cellStyle name="_1000216-與101增減比較表(法務部)" xfId="267" xr:uid="{00000000-0005-0000-0000-0000EE000000}"/>
    <cellStyle name="_1000216-與101增減比較表(法務部)_一次性(表四)" xfId="268" xr:uid="{00000000-0005-0000-0000-0000EF000000}"/>
    <cellStyle name="_1000216-與101增減比較表(法務部)_人事費" xfId="269" xr:uid="{00000000-0005-0000-0000-0000F0000000}"/>
    <cellStyle name="_1000216-與101增減比較表(法務部)_分年延續(表一)" xfId="270" xr:uid="{00000000-0005-0000-0000-0000F1000000}"/>
    <cellStyle name="_1000216-與101增減比較表(法務部)_專案伸算(表二)" xfId="271" xr:uid="{00000000-0005-0000-0000-0000F2000000}"/>
    <cellStyle name="_1000216-與101增減比較表(法務部)_新興(表三)&amp;法義(表五）" xfId="272" xr:uid="{00000000-0005-0000-0000-0000F3000000}"/>
    <cellStyle name="_1000803-101公共建設比較表（部會別、計畫別）" xfId="273" xr:uid="{00000000-0005-0000-0000-0000F4000000}"/>
    <cellStyle name="_1000803-101公共建設比較表（部會別、計畫別）_人事費" xfId="274" xr:uid="{00000000-0005-0000-0000-0000F5000000}"/>
    <cellStyle name="_1000803-公共建設比較表" xfId="275" xr:uid="{00000000-0005-0000-0000-0000F6000000}"/>
    <cellStyle name="_1000803-公共建設比較表_0-106至109中程綜整(彙)" xfId="276" xr:uid="{00000000-0005-0000-0000-0000F7000000}"/>
    <cellStyle name="_1000803-公共建設比較表_0-106至109中程綜整(彙) 2" xfId="277" xr:uid="{00000000-0005-0000-0000-0000F8000000}"/>
    <cellStyle name="_1000803-公共建設比較表_0-106至109中程綜整(彙) 2_0-109至112中程綜整(彙)" xfId="278" xr:uid="{00000000-0005-0000-0000-0000F9000000}"/>
    <cellStyle name="_1000803-公共建設比較表_0-106至109中程綜整(彙) 2_0-109至112中程綜整(彙) 2" xfId="279" xr:uid="{00000000-0005-0000-0000-0000FA000000}"/>
    <cellStyle name="_1000803-公共建設比較表_0-106至109中程綜整(彙) 2_1080221-中程表3-5(致培源)" xfId="280" xr:uid="{00000000-0005-0000-0000-0000FB000000}"/>
    <cellStyle name="_1000803-公共建設比較表_0-106至109中程綜整(彙) 2_1080221-中程表3-5(致培源) 2" xfId="281" xr:uid="{00000000-0005-0000-0000-0000FC000000}"/>
    <cellStyle name="_1000803-公共建設比較表_0-106至109中程綜整(彙)_人事費" xfId="282" xr:uid="{00000000-0005-0000-0000-0000FD000000}"/>
    <cellStyle name="_1000803-公共建設比較表_0-106至109中程綜整(彙)_人事費 2" xfId="283" xr:uid="{00000000-0005-0000-0000-0000FE000000}"/>
    <cellStyle name="_1000803-公共建設比較表_0-106至109中程綜整(彙)_人事費 2_0-109至112中程綜整(彙)" xfId="284" xr:uid="{00000000-0005-0000-0000-0000FF000000}"/>
    <cellStyle name="_1000803-公共建設比較表_0-106至109中程綜整(彙)_人事費 2_0-109至112中程綜整(彙) 2" xfId="285" xr:uid="{00000000-0005-0000-0000-000000010000}"/>
    <cellStyle name="_1000803-公共建設比較表_0-106至109中程綜整(彙)_人事費 2_1080221-中程表3-5(致培源)" xfId="286" xr:uid="{00000000-0005-0000-0000-000001010000}"/>
    <cellStyle name="_1000803-公共建設比較表_0-106至109中程綜整(彙)_人事費 2_1080221-中程表3-5(致培源) 2" xfId="287" xr:uid="{00000000-0005-0000-0000-000002010000}"/>
    <cellStyle name="_1000803-公共建設比較表_0-1070331-108至111中程綜整(彙)" xfId="288" xr:uid="{00000000-0005-0000-0000-000003010000}"/>
    <cellStyle name="_1000803-公共建設比較表_0-1070331-108至111中程綜整(彙) 2" xfId="289" xr:uid="{00000000-0005-0000-0000-000004010000}"/>
    <cellStyle name="_1000803-公共建設比較表_0-1070331-108至111中程綜整(彙) 2_0-109至112中程綜整(彙)" xfId="290" xr:uid="{00000000-0005-0000-0000-000005010000}"/>
    <cellStyle name="_1000803-公共建設比較表_0-1070331-108至111中程綜整(彙) 2_0-109至112中程綜整(彙) 2" xfId="291" xr:uid="{00000000-0005-0000-0000-000006010000}"/>
    <cellStyle name="_1000803-公共建設比較表_0-1070331-108至111中程綜整(彙) 2_1080221-中程表3-5(致培源)" xfId="292" xr:uid="{00000000-0005-0000-0000-000007010000}"/>
    <cellStyle name="_1000803-公共建設比較表_0-1070331-108至111中程綜整(彙) 2_1080221-中程表3-5(致培源) 2" xfId="293" xr:uid="{00000000-0005-0000-0000-000008010000}"/>
    <cellStyle name="_1000803-公共建設比較表_0-1070403-108至111中程綜整(彙)" xfId="294" xr:uid="{00000000-0005-0000-0000-000009010000}"/>
    <cellStyle name="_1000803-公共建設比較表_0-1070403-108至111中程綜整(彙) 2" xfId="295" xr:uid="{00000000-0005-0000-0000-00000A010000}"/>
    <cellStyle name="_1000803-公共建設比較表_0-1070403-108至111中程綜整(彙) 2_0-109至112中程綜整(彙)" xfId="296" xr:uid="{00000000-0005-0000-0000-00000B010000}"/>
    <cellStyle name="_1000803-公共建設比較表_0-1070403-108至111中程綜整(彙) 2_0-109至112中程綜整(彙) 2" xfId="297" xr:uid="{00000000-0005-0000-0000-00000C010000}"/>
    <cellStyle name="_1000803-公共建設比較表_0-1070403-108至111中程綜整(彙) 2_1080221-中程表3-5(致培源)" xfId="298" xr:uid="{00000000-0005-0000-0000-00000D010000}"/>
    <cellStyle name="_1000803-公共建設比較表_0-1070403-108至111中程綜整(彙) 2_1080221-中程表3-5(致培源) 2" xfId="299" xr:uid="{00000000-0005-0000-0000-00000E010000}"/>
    <cellStyle name="_1000803-公共建設比較表_0-109至112中程綜整(彙)" xfId="300" xr:uid="{00000000-0005-0000-0000-00000F010000}"/>
    <cellStyle name="_1000803-公共建設比較表_0-109至112中程綜整(彙) 2" xfId="301" xr:uid="{00000000-0005-0000-0000-000010010000}"/>
    <cellStyle name="_1000803-公共建設比較表_1070410-108至111中程綜整(彙-美珍支援)" xfId="302" xr:uid="{00000000-0005-0000-0000-000011010000}"/>
    <cellStyle name="_1000803-公共建設比較表_1070410-108至111中程綜整(彙-美珍支援) 2" xfId="303" xr:uid="{00000000-0005-0000-0000-000012010000}"/>
    <cellStyle name="_1000803-公共建設比較表_1070410-108至111中程綜整(彙-美珍支援) 2_0-109至112中程綜整(彙)" xfId="304" xr:uid="{00000000-0005-0000-0000-000013010000}"/>
    <cellStyle name="_1000803-公共建設比較表_1070410-108至111中程綜整(彙-美珍支援) 2_0-109至112中程綜整(彙) 2" xfId="305" xr:uid="{00000000-0005-0000-0000-000014010000}"/>
    <cellStyle name="_1000803-公共建設比較表_1070410-108至111中程綜整(彙-美珍支援) 2_1080221-中程表3-5(致培源)" xfId="306" xr:uid="{00000000-0005-0000-0000-000015010000}"/>
    <cellStyle name="_1000803-公共建設比較表_1070410-108至111中程綜整(彙-美珍支援) 2_1080221-中程表3-5(致培源) 2" xfId="307" xr:uid="{00000000-0005-0000-0000-000016010000}"/>
    <cellStyle name="_1000803-公共建設比較表_1080221-中程表3-5(致培源)" xfId="308" xr:uid="{00000000-0005-0000-0000-000017010000}"/>
    <cellStyle name="_1000803-公共建設比較表_1080221-中程表3-5(致培源) 2" xfId="309" xr:uid="{00000000-0005-0000-0000-000018010000}"/>
    <cellStyle name="_1000803-公共建設比較表_1-105至108中程綜整(彙)" xfId="310" xr:uid="{00000000-0005-0000-0000-000019010000}"/>
    <cellStyle name="_1000803-公共建設比較表_1-105至108中程綜整(彙) 2" xfId="311" xr:uid="{00000000-0005-0000-0000-00001A010000}"/>
    <cellStyle name="_1000803-公共建設比較表_1-105至108中程綜整(彙) 2_0-109至112中程綜整(彙)" xfId="312" xr:uid="{00000000-0005-0000-0000-00001B010000}"/>
    <cellStyle name="_1000803-公共建設比較表_1-105至108中程綜整(彙) 2_0-109至112中程綜整(彙) 2" xfId="313" xr:uid="{00000000-0005-0000-0000-00001C010000}"/>
    <cellStyle name="_1000803-公共建設比較表_1-105至108中程綜整(彙) 2_1080221-中程表3-5(致培源)" xfId="314" xr:uid="{00000000-0005-0000-0000-00001D010000}"/>
    <cellStyle name="_1000803-公共建設比較表_1-105至108中程綜整(彙) 2_1080221-中程表3-5(致培源) 2" xfId="315" xr:uid="{00000000-0005-0000-0000-00001E010000}"/>
    <cellStyle name="_1000803-公共建設比較表_1-105至108中程綜整(彙)_人事費" xfId="316" xr:uid="{00000000-0005-0000-0000-00001F010000}"/>
    <cellStyle name="_1000803-公共建設比較表_1-105至108中程綜整(彙)_人事費 2" xfId="317" xr:uid="{00000000-0005-0000-0000-000020010000}"/>
    <cellStyle name="_1000803-公共建設比較表_1-105至108中程綜整(彙)_人事費 2_0-109至112中程綜整(彙)" xfId="318" xr:uid="{00000000-0005-0000-0000-000021010000}"/>
    <cellStyle name="_1000803-公共建設比較表_1-105至108中程綜整(彙)_人事費 2_0-109至112中程綜整(彙) 2" xfId="319" xr:uid="{00000000-0005-0000-0000-000022010000}"/>
    <cellStyle name="_1000803-公共建設比較表_1-105至108中程綜整(彙)_人事費 2_1080221-中程表3-5(致培源)" xfId="320" xr:uid="{00000000-0005-0000-0000-000023010000}"/>
    <cellStyle name="_1000803-公共建設比較表_1-105至108中程綜整(彙)_人事費 2_1080221-中程表3-5(致培源) 2" xfId="321" xr:uid="{00000000-0005-0000-0000-000024010000}"/>
    <cellStyle name="_1000803-公共建設比較表_一次性(表四)" xfId="322" xr:uid="{00000000-0005-0000-0000-000025010000}"/>
    <cellStyle name="_1000803-公共建設比較表_一次性(表四) 2" xfId="323" xr:uid="{00000000-0005-0000-0000-000026010000}"/>
    <cellStyle name="_1000803-公共建設比較表_一次性(表四) 2_0-109至112中程綜整(彙)" xfId="324" xr:uid="{00000000-0005-0000-0000-000027010000}"/>
    <cellStyle name="_1000803-公共建設比較表_一次性(表四) 2_0-109至112中程綜整(彙) 2" xfId="325" xr:uid="{00000000-0005-0000-0000-000028010000}"/>
    <cellStyle name="_1000803-公共建設比較表_一次性(表四) 2_1080221-中程表3-5(致培源)" xfId="326" xr:uid="{00000000-0005-0000-0000-000029010000}"/>
    <cellStyle name="_1000803-公共建設比較表_一次性(表四) 2_1080221-中程表3-5(致培源) 2" xfId="327" xr:uid="{00000000-0005-0000-0000-00002A010000}"/>
    <cellStyle name="_1000803-公共建設比較表_一次性(表四)_人事費" xfId="328" xr:uid="{00000000-0005-0000-0000-00002B010000}"/>
    <cellStyle name="_1000803-公共建設比較表_一次性(表四)_人事費 2" xfId="329" xr:uid="{00000000-0005-0000-0000-00002C010000}"/>
    <cellStyle name="_1000803-公共建設比較表_一次性(表四)_人事費 2_0-109至112中程綜整(彙)" xfId="330" xr:uid="{00000000-0005-0000-0000-00002D010000}"/>
    <cellStyle name="_1000803-公共建設比較表_一次性(表四)_人事費 2_0-109至112中程綜整(彙) 2" xfId="331" xr:uid="{00000000-0005-0000-0000-00002E010000}"/>
    <cellStyle name="_1000803-公共建設比較表_一次性(表四)_人事費 2_1080221-中程表3-5(致培源)" xfId="332" xr:uid="{00000000-0005-0000-0000-00002F010000}"/>
    <cellStyle name="_1000803-公共建設比較表_一次性(表四)_人事費 2_1080221-中程表3-5(致培源) 2" xfId="333" xr:uid="{00000000-0005-0000-0000-000030010000}"/>
    <cellStyle name="_1000803-公共建設比較表_人事費" xfId="334" xr:uid="{00000000-0005-0000-0000-000031010000}"/>
    <cellStyle name="_1000803-公共建設比較表_人事費 2" xfId="335" xr:uid="{00000000-0005-0000-0000-000032010000}"/>
    <cellStyle name="_1000803-公共建設比較表_人事費 2_0-109至112中程綜整(彙)" xfId="336" xr:uid="{00000000-0005-0000-0000-000033010000}"/>
    <cellStyle name="_1000803-公共建設比較表_人事費 2_0-109至112中程綜整(彙) 2" xfId="337" xr:uid="{00000000-0005-0000-0000-000034010000}"/>
    <cellStyle name="_1000803-公共建設比較表_人事費 2_1080221-中程表3-5(致培源)" xfId="338" xr:uid="{00000000-0005-0000-0000-000035010000}"/>
    <cellStyle name="_1000803-公共建設比較表_人事費 2_1080221-中程表3-5(致培源) 2" xfId="339" xr:uid="{00000000-0005-0000-0000-000036010000}"/>
    <cellStyle name="_1000803-公共建設比較表_分年延續(表一)" xfId="340" xr:uid="{00000000-0005-0000-0000-000037010000}"/>
    <cellStyle name="_1000803-公共建設比較表_分年延續(表一) 2" xfId="341" xr:uid="{00000000-0005-0000-0000-000038010000}"/>
    <cellStyle name="_1000803-公共建設比較表_分年延續(表一) 2_0-109至112中程綜整(彙)" xfId="342" xr:uid="{00000000-0005-0000-0000-000039010000}"/>
    <cellStyle name="_1000803-公共建設比較表_分年延續(表一) 2_0-109至112中程綜整(彙) 2" xfId="343" xr:uid="{00000000-0005-0000-0000-00003A010000}"/>
    <cellStyle name="_1000803-公共建設比較表_分年延續(表一) 2_1080221-中程表3-5(致培源)" xfId="344" xr:uid="{00000000-0005-0000-0000-00003B010000}"/>
    <cellStyle name="_1000803-公共建設比較表_分年延續(表一) 2_1080221-中程表3-5(致培源) 2" xfId="345" xr:uid="{00000000-0005-0000-0000-00003C010000}"/>
    <cellStyle name="_1000803-公共建設比較表_同仁填-107至110中程綜整(彙)" xfId="346" xr:uid="{00000000-0005-0000-0000-00003D010000}"/>
    <cellStyle name="_1000803-公共建設比較表_同仁填-107至110中程綜整(彙) 2" xfId="347" xr:uid="{00000000-0005-0000-0000-00003E010000}"/>
    <cellStyle name="_1000803-公共建設比較表_同仁填-107至110中程綜整(彙) 2_0-109至112中程綜整(彙)" xfId="348" xr:uid="{00000000-0005-0000-0000-00003F010000}"/>
    <cellStyle name="_1000803-公共建設比較表_同仁填-107至110中程綜整(彙) 2_0-109至112中程綜整(彙) 2" xfId="349" xr:uid="{00000000-0005-0000-0000-000040010000}"/>
    <cellStyle name="_1000803-公共建設比較表_同仁填-107至110中程綜整(彙) 2_1080221-中程表3-5(致培源)" xfId="350" xr:uid="{00000000-0005-0000-0000-000041010000}"/>
    <cellStyle name="_1000803-公共建設比較表_同仁填-107至110中程綜整(彙) 2_1080221-中程表3-5(致培源) 2" xfId="351" xr:uid="{00000000-0005-0000-0000-000042010000}"/>
    <cellStyle name="_1000803-公共建設比較表_同仁填-107至110中程綜整(彙)_人事費" xfId="352" xr:uid="{00000000-0005-0000-0000-000043010000}"/>
    <cellStyle name="_1000803-公共建設比較表_同仁填-107至110中程綜整(彙)_人事費 2" xfId="353" xr:uid="{00000000-0005-0000-0000-000044010000}"/>
    <cellStyle name="_1000803-公共建設比較表_同仁填-107至110中程綜整(彙)_人事費 2_0-109至112中程綜整(彙)" xfId="354" xr:uid="{00000000-0005-0000-0000-000045010000}"/>
    <cellStyle name="_1000803-公共建設比較表_同仁填-107至110中程綜整(彙)_人事費 2_0-109至112中程綜整(彙) 2" xfId="355" xr:uid="{00000000-0005-0000-0000-000046010000}"/>
    <cellStyle name="_1000803-公共建設比較表_同仁填-107至110中程綜整(彙)_人事費 2_1080221-中程表3-5(致培源)" xfId="356" xr:uid="{00000000-0005-0000-0000-000047010000}"/>
    <cellStyle name="_1000803-公共建設比較表_同仁填-107至110中程綜整(彙)_人事費 2_1080221-中程表3-5(致培源) 2" xfId="357" xr:uid="{00000000-0005-0000-0000-000048010000}"/>
    <cellStyle name="_1000803-公共建設比較表_同仁填-107至110中程綜整(彙)-修" xfId="358" xr:uid="{00000000-0005-0000-0000-000049010000}"/>
    <cellStyle name="_1000803-公共建設比較表_同仁填-107至110中程綜整(彙)-修 2" xfId="359" xr:uid="{00000000-0005-0000-0000-00004A010000}"/>
    <cellStyle name="_1000803-公共建設比較表_同仁填-107至110中程綜整(彙)-修 2_0-109至112中程綜整(彙)" xfId="360" xr:uid="{00000000-0005-0000-0000-00004B010000}"/>
    <cellStyle name="_1000803-公共建設比較表_同仁填-107至110中程綜整(彙)-修 2_0-109至112中程綜整(彙) 2" xfId="361" xr:uid="{00000000-0005-0000-0000-00004C010000}"/>
    <cellStyle name="_1000803-公共建設比較表_同仁填-107至110中程綜整(彙)-修 2_1080221-中程表3-5(致培源)" xfId="362" xr:uid="{00000000-0005-0000-0000-00004D010000}"/>
    <cellStyle name="_1000803-公共建設比較表_同仁填-107至110中程綜整(彙)-修 2_1080221-中程表3-5(致培源) 2" xfId="363" xr:uid="{00000000-0005-0000-0000-00004E010000}"/>
    <cellStyle name="_1000803-公共建設比較表_同仁填-107至110中程綜整(彙)-修_人事費" xfId="364" xr:uid="{00000000-0005-0000-0000-00004F010000}"/>
    <cellStyle name="_1000803-公共建設比較表_同仁填-107至110中程綜整(彙)-修_人事費 2" xfId="365" xr:uid="{00000000-0005-0000-0000-000050010000}"/>
    <cellStyle name="_1000803-公共建設比較表_同仁填-107至110中程綜整(彙)-修_人事費 2_0-109至112中程綜整(彙)" xfId="366" xr:uid="{00000000-0005-0000-0000-000051010000}"/>
    <cellStyle name="_1000803-公共建設比較表_同仁填-107至110中程綜整(彙)-修_人事費 2_0-109至112中程綜整(彙) 2" xfId="367" xr:uid="{00000000-0005-0000-0000-000052010000}"/>
    <cellStyle name="_1000803-公共建設比較表_同仁填-107至110中程綜整(彙)-修_人事費 2_1080221-中程表3-5(致培源)" xfId="368" xr:uid="{00000000-0005-0000-0000-000053010000}"/>
    <cellStyle name="_1000803-公共建設比較表_同仁填-107至110中程綜整(彙)-修_人事費 2_1080221-中程表3-5(致培源) 2" xfId="369" xr:uid="{00000000-0005-0000-0000-000054010000}"/>
    <cellStyle name="_1000803-公共建設比較表_專案伸算(表二)" xfId="370" xr:uid="{00000000-0005-0000-0000-000055010000}"/>
    <cellStyle name="_1000803-公共建設比較表_專案伸算(表二) 2" xfId="371" xr:uid="{00000000-0005-0000-0000-000056010000}"/>
    <cellStyle name="_1000803-公共建設比較表_專案伸算(表二) 2_0-109至112中程綜整(彙)" xfId="372" xr:uid="{00000000-0005-0000-0000-000057010000}"/>
    <cellStyle name="_1000803-公共建設比較表_專案伸算(表二) 2_0-109至112中程綜整(彙) 2" xfId="373" xr:uid="{00000000-0005-0000-0000-000058010000}"/>
    <cellStyle name="_1000803-公共建設比較表_專案伸算(表二) 2_1080221-中程表3-5(致培源)" xfId="374" xr:uid="{00000000-0005-0000-0000-000059010000}"/>
    <cellStyle name="_1000803-公共建設比較表_專案伸算(表二) 2_1080221-中程表3-5(致培源) 2" xfId="375" xr:uid="{00000000-0005-0000-0000-00005A010000}"/>
    <cellStyle name="_1000803-公共建設比較表_專案伸算(表二)_人事費" xfId="376" xr:uid="{00000000-0005-0000-0000-00005B010000}"/>
    <cellStyle name="_1000803-公共建設比較表_專案伸算(表二)_人事費 2" xfId="377" xr:uid="{00000000-0005-0000-0000-00005C010000}"/>
    <cellStyle name="_1000803-公共建設比較表_專案伸算(表二)_人事費 2_0-109至112中程綜整(彙)" xfId="378" xr:uid="{00000000-0005-0000-0000-00005D010000}"/>
    <cellStyle name="_1000803-公共建設比較表_專案伸算(表二)_人事費 2_0-109至112中程綜整(彙) 2" xfId="379" xr:uid="{00000000-0005-0000-0000-00005E010000}"/>
    <cellStyle name="_1000803-公共建設比較表_專案伸算(表二)_人事費 2_1080221-中程表3-5(致培源)" xfId="380" xr:uid="{00000000-0005-0000-0000-00005F010000}"/>
    <cellStyle name="_1000803-公共建設比較表_專案伸算(表二)_人事費 2_1080221-中程表3-5(致培源) 2" xfId="381" xr:uid="{00000000-0005-0000-0000-000060010000}"/>
    <cellStyle name="_1000803-公共建設比較表_新興(表三)&amp;法義(表五）" xfId="382" xr:uid="{00000000-0005-0000-0000-000061010000}"/>
    <cellStyle name="_1000803-公共建設比較表_新興(表三)&amp;法義(表五） 2" xfId="383" xr:uid="{00000000-0005-0000-0000-000062010000}"/>
    <cellStyle name="_1000803-公共建設比較表_新興(表三)&amp;法義(表五） 2_0-109至112中程綜整(彙)" xfId="384" xr:uid="{00000000-0005-0000-0000-000063010000}"/>
    <cellStyle name="_1000803-公共建設比較表_新興(表三)&amp;法義(表五） 2_0-109至112中程綜整(彙) 2" xfId="385" xr:uid="{00000000-0005-0000-0000-000064010000}"/>
    <cellStyle name="_1000803-公共建設比較表_新興(表三)&amp;法義(表五） 2_1080221-中程表3-5(致培源)" xfId="386" xr:uid="{00000000-0005-0000-0000-000065010000}"/>
    <cellStyle name="_1000803-公共建設比較表_新興(表三)&amp;法義(表五） 2_1080221-中程表3-5(致培源) 2" xfId="387" xr:uid="{00000000-0005-0000-0000-000066010000}"/>
    <cellStyle name="_1000803-公共建設比較表_新興(表三)&amp;法義(表五）_人事費" xfId="388" xr:uid="{00000000-0005-0000-0000-000067010000}"/>
    <cellStyle name="_1000803-公共建設比較表_新興(表三)&amp;法義(表五）_人事費 2" xfId="389" xr:uid="{00000000-0005-0000-0000-000068010000}"/>
    <cellStyle name="_1000803-公共建設比較表_新興(表三)&amp;法義(表五）_人事費 2_0-109至112中程綜整(彙)" xfId="390" xr:uid="{00000000-0005-0000-0000-000069010000}"/>
    <cellStyle name="_1000803-公共建設比較表_新興(表三)&amp;法義(表五）_人事費 2_0-109至112中程綜整(彙) 2" xfId="391" xr:uid="{00000000-0005-0000-0000-00006A010000}"/>
    <cellStyle name="_1000803-公共建設比較表_新興(表三)&amp;法義(表五）_人事費 2_1080221-中程表3-5(致培源)" xfId="392" xr:uid="{00000000-0005-0000-0000-00006B010000}"/>
    <cellStyle name="_1000803-公共建設比較表_新興(表三)&amp;法義(表五）_人事費 2_1080221-中程表3-5(致培源) 2" xfId="393" xr:uid="{00000000-0005-0000-0000-00006C010000}"/>
    <cellStyle name="_1000803-公共建設比較表_增減說明" xfId="394" xr:uid="{00000000-0005-0000-0000-00006D010000}"/>
    <cellStyle name="_1000803-公共建設比較表_增減說明 2" xfId="395" xr:uid="{00000000-0005-0000-0000-00006E010000}"/>
    <cellStyle name="_1000803-公共建設比較表_增減說明 2_0-109至112中程綜整(彙)" xfId="396" xr:uid="{00000000-0005-0000-0000-00006F010000}"/>
    <cellStyle name="_1000803-公共建設比較表_增減說明 2_0-109至112中程綜整(彙) 2" xfId="397" xr:uid="{00000000-0005-0000-0000-000070010000}"/>
    <cellStyle name="_1000803-公共建設比較表_增減說明 2_1080221-中程表3-5(致培源)" xfId="398" xr:uid="{00000000-0005-0000-0000-000071010000}"/>
    <cellStyle name="_1000803-公共建設比較表_增減說明 2_1080221-中程表3-5(致培源) 2" xfId="399" xr:uid="{00000000-0005-0000-0000-000072010000}"/>
    <cellStyle name="_1000803-公共建設比較表_增減說明_人事費" xfId="400" xr:uid="{00000000-0005-0000-0000-000073010000}"/>
    <cellStyle name="_1000803-公共建設比較表_增減說明_人事費 2" xfId="401" xr:uid="{00000000-0005-0000-0000-000074010000}"/>
    <cellStyle name="_1000803-公共建設比較表_增減說明_人事費 2_0-109至112中程綜整(彙)" xfId="402" xr:uid="{00000000-0005-0000-0000-000075010000}"/>
    <cellStyle name="_1000803-公共建設比較表_增減說明_人事費 2_0-109至112中程綜整(彙) 2" xfId="403" xr:uid="{00000000-0005-0000-0000-000076010000}"/>
    <cellStyle name="_1000803-公共建設比較表_增減說明_人事費 2_1080221-中程表3-5(致培源)" xfId="404" xr:uid="{00000000-0005-0000-0000-000077010000}"/>
    <cellStyle name="_1000803-公共建設比較表_增減說明_人事費 2_1080221-中程表3-5(致培源) 2" xfId="405" xr:uid="{00000000-0005-0000-0000-000078010000}"/>
    <cellStyle name="_1000805-特別預算未完計畫101年度編列情形表(數字未定，塞交通部)(6版)" xfId="406" xr:uid="{00000000-0005-0000-0000-000079010000}"/>
    <cellStyle name="_1000805-特別預算未完計畫101年度編列情形表(數字未定，塞交通部)(6版)_人事費" xfId="407" xr:uid="{00000000-0005-0000-0000-00007A010000}"/>
    <cellStyle name="_1010818-100-102預決算調整帳(終)" xfId="408" xr:uid="{00000000-0005-0000-0000-00007B010000}"/>
    <cellStyle name="_1010818-100-102預決算調整帳(終)_0-106至109中程綜整(彙)" xfId="409" xr:uid="{00000000-0005-0000-0000-00007C010000}"/>
    <cellStyle name="_1010818-100-102預決算調整帳(終)_0-106至109中程綜整(彙) 2" xfId="410" xr:uid="{00000000-0005-0000-0000-00007D010000}"/>
    <cellStyle name="_1010818-100-102預決算調整帳(終)_0-106至109中程綜整(彙) 2_0-109至112中程綜整(彙)" xfId="411" xr:uid="{00000000-0005-0000-0000-00007E010000}"/>
    <cellStyle name="_1010818-100-102預決算調整帳(終)_0-106至109中程綜整(彙) 2_0-109至112中程綜整(彙) 2" xfId="412" xr:uid="{00000000-0005-0000-0000-00007F010000}"/>
    <cellStyle name="_1010818-100-102預決算調整帳(終)_0-106至109中程綜整(彙) 2_1080221-中程表3-5(致培源)" xfId="413" xr:uid="{00000000-0005-0000-0000-000080010000}"/>
    <cellStyle name="_1010818-100-102預決算調整帳(終)_0-106至109中程綜整(彙) 2_1080221-中程表3-5(致培源) 2" xfId="414" xr:uid="{00000000-0005-0000-0000-000081010000}"/>
    <cellStyle name="_1010818-100-102預決算調整帳(終)_0-106至109中程綜整(彙)_人事費" xfId="415" xr:uid="{00000000-0005-0000-0000-000082010000}"/>
    <cellStyle name="_1010818-100-102預決算調整帳(終)_0-106至109中程綜整(彙)_人事費 2" xfId="416" xr:uid="{00000000-0005-0000-0000-000083010000}"/>
    <cellStyle name="_1010818-100-102預決算調整帳(終)_0-106至109中程綜整(彙)_人事費 2_0-109至112中程綜整(彙)" xfId="417" xr:uid="{00000000-0005-0000-0000-000084010000}"/>
    <cellStyle name="_1010818-100-102預決算調整帳(終)_0-106至109中程綜整(彙)_人事費 2_0-109至112中程綜整(彙) 2" xfId="418" xr:uid="{00000000-0005-0000-0000-000085010000}"/>
    <cellStyle name="_1010818-100-102預決算調整帳(終)_0-106至109中程綜整(彙)_人事費 2_1080221-中程表3-5(致培源)" xfId="419" xr:uid="{00000000-0005-0000-0000-000086010000}"/>
    <cellStyle name="_1010818-100-102預決算調整帳(終)_0-106至109中程綜整(彙)_人事費 2_1080221-中程表3-5(致培源) 2" xfId="420" xr:uid="{00000000-0005-0000-0000-000087010000}"/>
    <cellStyle name="_1010818-100-102預決算調整帳(終)_0-1070331-108至111中程綜整(彙)" xfId="421" xr:uid="{00000000-0005-0000-0000-000088010000}"/>
    <cellStyle name="_1010818-100-102預決算調整帳(終)_0-1070331-108至111中程綜整(彙) 2" xfId="422" xr:uid="{00000000-0005-0000-0000-000089010000}"/>
    <cellStyle name="_1010818-100-102預決算調整帳(終)_0-1070331-108至111中程綜整(彙) 2_0-109至112中程綜整(彙)" xfId="423" xr:uid="{00000000-0005-0000-0000-00008A010000}"/>
    <cellStyle name="_1010818-100-102預決算調整帳(終)_0-1070331-108至111中程綜整(彙) 2_0-109至112中程綜整(彙) 2" xfId="424" xr:uid="{00000000-0005-0000-0000-00008B010000}"/>
    <cellStyle name="_1010818-100-102預決算調整帳(終)_0-1070331-108至111中程綜整(彙) 2_1080221-中程表3-5(致培源)" xfId="425" xr:uid="{00000000-0005-0000-0000-00008C010000}"/>
    <cellStyle name="_1010818-100-102預決算調整帳(終)_0-1070331-108至111中程綜整(彙) 2_1080221-中程表3-5(致培源) 2" xfId="426" xr:uid="{00000000-0005-0000-0000-00008D010000}"/>
    <cellStyle name="_1010818-100-102預決算調整帳(終)_0-1070403-108至111中程綜整(彙)" xfId="427" xr:uid="{00000000-0005-0000-0000-00008E010000}"/>
    <cellStyle name="_1010818-100-102預決算調整帳(終)_0-1070403-108至111中程綜整(彙) 2" xfId="428" xr:uid="{00000000-0005-0000-0000-00008F010000}"/>
    <cellStyle name="_1010818-100-102預決算調整帳(終)_0-1070403-108至111中程綜整(彙) 2_0-109至112中程綜整(彙)" xfId="429" xr:uid="{00000000-0005-0000-0000-000090010000}"/>
    <cellStyle name="_1010818-100-102預決算調整帳(終)_0-1070403-108至111中程綜整(彙) 2_0-109至112中程綜整(彙) 2" xfId="430" xr:uid="{00000000-0005-0000-0000-000091010000}"/>
    <cellStyle name="_1010818-100-102預決算調整帳(終)_0-1070403-108至111中程綜整(彙) 2_1080221-中程表3-5(致培源)" xfId="431" xr:uid="{00000000-0005-0000-0000-000092010000}"/>
    <cellStyle name="_1010818-100-102預決算調整帳(終)_0-1070403-108至111中程綜整(彙) 2_1080221-中程表3-5(致培源) 2" xfId="432" xr:uid="{00000000-0005-0000-0000-000093010000}"/>
    <cellStyle name="_1010818-100-102預決算調整帳(終)_0-109至112中程綜整(彙)" xfId="433" xr:uid="{00000000-0005-0000-0000-000094010000}"/>
    <cellStyle name="_1010818-100-102預決算調整帳(終)_0-109至112中程綜整(彙) 2" xfId="434" xr:uid="{00000000-0005-0000-0000-000095010000}"/>
    <cellStyle name="_1010818-100-102預決算調整帳(終)_1070410-108至111中程綜整(彙-美珍支援)" xfId="435" xr:uid="{00000000-0005-0000-0000-000096010000}"/>
    <cellStyle name="_1010818-100-102預決算調整帳(終)_1070410-108至111中程綜整(彙-美珍支援) 2" xfId="436" xr:uid="{00000000-0005-0000-0000-000097010000}"/>
    <cellStyle name="_1010818-100-102預決算調整帳(終)_1070410-108至111中程綜整(彙-美珍支援) 2_0-109至112中程綜整(彙)" xfId="437" xr:uid="{00000000-0005-0000-0000-000098010000}"/>
    <cellStyle name="_1010818-100-102預決算調整帳(終)_1070410-108至111中程綜整(彙-美珍支援) 2_0-109至112中程綜整(彙) 2" xfId="438" xr:uid="{00000000-0005-0000-0000-000099010000}"/>
    <cellStyle name="_1010818-100-102預決算調整帳(終)_1070410-108至111中程綜整(彙-美珍支援) 2_1080221-中程表3-5(致培源)" xfId="439" xr:uid="{00000000-0005-0000-0000-00009A010000}"/>
    <cellStyle name="_1010818-100-102預決算調整帳(終)_1070410-108至111中程綜整(彙-美珍支援) 2_1080221-中程表3-5(致培源) 2" xfId="440" xr:uid="{00000000-0005-0000-0000-00009B010000}"/>
    <cellStyle name="_1010818-100-102預決算調整帳(終)_1080221-中程表3-5(致培源)" xfId="441" xr:uid="{00000000-0005-0000-0000-00009C010000}"/>
    <cellStyle name="_1010818-100-102預決算調整帳(終)_1080221-中程表3-5(致培源) 2" xfId="442" xr:uid="{00000000-0005-0000-0000-00009D010000}"/>
    <cellStyle name="_1010818-100-102預決算調整帳(終)_1-105至108中程綜整(彙)" xfId="443" xr:uid="{00000000-0005-0000-0000-00009E010000}"/>
    <cellStyle name="_1010818-100-102預決算調整帳(終)_1-105至108中程綜整(彙) 2" xfId="444" xr:uid="{00000000-0005-0000-0000-00009F010000}"/>
    <cellStyle name="_1010818-100-102預決算調整帳(終)_1-105至108中程綜整(彙) 2_0-109至112中程綜整(彙)" xfId="445" xr:uid="{00000000-0005-0000-0000-0000A0010000}"/>
    <cellStyle name="_1010818-100-102預決算調整帳(終)_1-105至108中程綜整(彙) 2_0-109至112中程綜整(彙) 2" xfId="446" xr:uid="{00000000-0005-0000-0000-0000A1010000}"/>
    <cellStyle name="_1010818-100-102預決算調整帳(終)_1-105至108中程綜整(彙) 2_1080221-中程表3-5(致培源)" xfId="447" xr:uid="{00000000-0005-0000-0000-0000A2010000}"/>
    <cellStyle name="_1010818-100-102預決算調整帳(終)_1-105至108中程綜整(彙) 2_1080221-中程表3-5(致培源) 2" xfId="448" xr:uid="{00000000-0005-0000-0000-0000A3010000}"/>
    <cellStyle name="_1010818-100-102預決算調整帳(終)_1-105至108中程綜整(彙)_人事費" xfId="449" xr:uid="{00000000-0005-0000-0000-0000A4010000}"/>
    <cellStyle name="_1010818-100-102預決算調整帳(終)_1-105至108中程綜整(彙)_人事費 2" xfId="450" xr:uid="{00000000-0005-0000-0000-0000A5010000}"/>
    <cellStyle name="_1010818-100-102預決算調整帳(終)_1-105至108中程綜整(彙)_人事費 2_0-109至112中程綜整(彙)" xfId="451" xr:uid="{00000000-0005-0000-0000-0000A6010000}"/>
    <cellStyle name="_1010818-100-102預決算調整帳(終)_1-105至108中程綜整(彙)_人事費 2_0-109至112中程綜整(彙) 2" xfId="452" xr:uid="{00000000-0005-0000-0000-0000A7010000}"/>
    <cellStyle name="_1010818-100-102預決算調整帳(終)_1-105至108中程綜整(彙)_人事費 2_1080221-中程表3-5(致培源)" xfId="453" xr:uid="{00000000-0005-0000-0000-0000A8010000}"/>
    <cellStyle name="_1010818-100-102預決算調整帳(終)_1-105至108中程綜整(彙)_人事費 2_1080221-中程表3-5(致培源) 2" xfId="454" xr:uid="{00000000-0005-0000-0000-0000A9010000}"/>
    <cellStyle name="_1010818-100-102預決算調整帳(終)_一次性(表四)" xfId="455" xr:uid="{00000000-0005-0000-0000-0000AA010000}"/>
    <cellStyle name="_1010818-100-102預決算調整帳(終)_一次性(表四) 2" xfId="456" xr:uid="{00000000-0005-0000-0000-0000AB010000}"/>
    <cellStyle name="_1010818-100-102預決算調整帳(終)_一次性(表四) 2_0-109至112中程綜整(彙)" xfId="457" xr:uid="{00000000-0005-0000-0000-0000AC010000}"/>
    <cellStyle name="_1010818-100-102預決算調整帳(終)_一次性(表四) 2_0-109至112中程綜整(彙) 2" xfId="458" xr:uid="{00000000-0005-0000-0000-0000AD010000}"/>
    <cellStyle name="_1010818-100-102預決算調整帳(終)_一次性(表四) 2_1080221-中程表3-5(致培源)" xfId="459" xr:uid="{00000000-0005-0000-0000-0000AE010000}"/>
    <cellStyle name="_1010818-100-102預決算調整帳(終)_一次性(表四) 2_1080221-中程表3-5(致培源) 2" xfId="460" xr:uid="{00000000-0005-0000-0000-0000AF010000}"/>
    <cellStyle name="_1010818-100-102預決算調整帳(終)_一次性(表四)_人事費" xfId="461" xr:uid="{00000000-0005-0000-0000-0000B0010000}"/>
    <cellStyle name="_1010818-100-102預決算調整帳(終)_一次性(表四)_人事費 2" xfId="462" xr:uid="{00000000-0005-0000-0000-0000B1010000}"/>
    <cellStyle name="_1010818-100-102預決算調整帳(終)_一次性(表四)_人事費 2_0-109至112中程綜整(彙)" xfId="463" xr:uid="{00000000-0005-0000-0000-0000B2010000}"/>
    <cellStyle name="_1010818-100-102預決算調整帳(終)_一次性(表四)_人事費 2_0-109至112中程綜整(彙) 2" xfId="464" xr:uid="{00000000-0005-0000-0000-0000B3010000}"/>
    <cellStyle name="_1010818-100-102預決算調整帳(終)_一次性(表四)_人事費 2_1080221-中程表3-5(致培源)" xfId="465" xr:uid="{00000000-0005-0000-0000-0000B4010000}"/>
    <cellStyle name="_1010818-100-102預決算調整帳(終)_一次性(表四)_人事費 2_1080221-中程表3-5(致培源) 2" xfId="466" xr:uid="{00000000-0005-0000-0000-0000B5010000}"/>
    <cellStyle name="_1010818-100-102預決算調整帳(終)_人事費" xfId="467" xr:uid="{00000000-0005-0000-0000-0000B6010000}"/>
    <cellStyle name="_1010818-100-102預決算調整帳(終)_人事費 2" xfId="468" xr:uid="{00000000-0005-0000-0000-0000B7010000}"/>
    <cellStyle name="_1010818-100-102預決算調整帳(終)_人事費 2_0-109至112中程綜整(彙)" xfId="469" xr:uid="{00000000-0005-0000-0000-0000B8010000}"/>
    <cellStyle name="_1010818-100-102預決算調整帳(終)_人事費 2_0-109至112中程綜整(彙) 2" xfId="470" xr:uid="{00000000-0005-0000-0000-0000B9010000}"/>
    <cellStyle name="_1010818-100-102預決算調整帳(終)_人事費 2_1080221-中程表3-5(致培源)" xfId="471" xr:uid="{00000000-0005-0000-0000-0000BA010000}"/>
    <cellStyle name="_1010818-100-102預決算調整帳(終)_人事費 2_1080221-中程表3-5(致培源) 2" xfId="472" xr:uid="{00000000-0005-0000-0000-0000BB010000}"/>
    <cellStyle name="_1010818-100-102預決算調整帳(終)_分年延續(表一)" xfId="473" xr:uid="{00000000-0005-0000-0000-0000BC010000}"/>
    <cellStyle name="_1010818-100-102預決算調整帳(終)_分年延續(表一) 2" xfId="474" xr:uid="{00000000-0005-0000-0000-0000BD010000}"/>
    <cellStyle name="_1010818-100-102預決算調整帳(終)_分年延續(表一) 2_0-109至112中程綜整(彙)" xfId="475" xr:uid="{00000000-0005-0000-0000-0000BE010000}"/>
    <cellStyle name="_1010818-100-102預決算調整帳(終)_分年延續(表一) 2_0-109至112中程綜整(彙) 2" xfId="476" xr:uid="{00000000-0005-0000-0000-0000BF010000}"/>
    <cellStyle name="_1010818-100-102預決算調整帳(終)_分年延續(表一) 2_1080221-中程表3-5(致培源)" xfId="477" xr:uid="{00000000-0005-0000-0000-0000C0010000}"/>
    <cellStyle name="_1010818-100-102預決算調整帳(終)_分年延續(表一) 2_1080221-中程表3-5(致培源) 2" xfId="478" xr:uid="{00000000-0005-0000-0000-0000C1010000}"/>
    <cellStyle name="_1010818-100-102預決算調整帳(終)_同仁填-107至110中程綜整(彙)" xfId="479" xr:uid="{00000000-0005-0000-0000-0000C2010000}"/>
    <cellStyle name="_1010818-100-102預決算調整帳(終)_同仁填-107至110中程綜整(彙) 2" xfId="480" xr:uid="{00000000-0005-0000-0000-0000C3010000}"/>
    <cellStyle name="_1010818-100-102預決算調整帳(終)_同仁填-107至110中程綜整(彙) 2_0-109至112中程綜整(彙)" xfId="481" xr:uid="{00000000-0005-0000-0000-0000C4010000}"/>
    <cellStyle name="_1010818-100-102預決算調整帳(終)_同仁填-107至110中程綜整(彙) 2_0-109至112中程綜整(彙) 2" xfId="482" xr:uid="{00000000-0005-0000-0000-0000C5010000}"/>
    <cellStyle name="_1010818-100-102預決算調整帳(終)_同仁填-107至110中程綜整(彙) 2_1080221-中程表3-5(致培源)" xfId="483" xr:uid="{00000000-0005-0000-0000-0000C6010000}"/>
    <cellStyle name="_1010818-100-102預決算調整帳(終)_同仁填-107至110中程綜整(彙) 2_1080221-中程表3-5(致培源) 2" xfId="484" xr:uid="{00000000-0005-0000-0000-0000C7010000}"/>
    <cellStyle name="_1010818-100-102預決算調整帳(終)_同仁填-107至110中程綜整(彙)_人事費" xfId="485" xr:uid="{00000000-0005-0000-0000-0000C8010000}"/>
    <cellStyle name="_1010818-100-102預決算調整帳(終)_同仁填-107至110中程綜整(彙)_人事費 2" xfId="486" xr:uid="{00000000-0005-0000-0000-0000C9010000}"/>
    <cellStyle name="_1010818-100-102預決算調整帳(終)_同仁填-107至110中程綜整(彙)_人事費 2_0-109至112中程綜整(彙)" xfId="487" xr:uid="{00000000-0005-0000-0000-0000CA010000}"/>
    <cellStyle name="_1010818-100-102預決算調整帳(終)_同仁填-107至110中程綜整(彙)_人事費 2_0-109至112中程綜整(彙) 2" xfId="488" xr:uid="{00000000-0005-0000-0000-0000CB010000}"/>
    <cellStyle name="_1010818-100-102預決算調整帳(終)_同仁填-107至110中程綜整(彙)_人事費 2_1080221-中程表3-5(致培源)" xfId="489" xr:uid="{00000000-0005-0000-0000-0000CC010000}"/>
    <cellStyle name="_1010818-100-102預決算調整帳(終)_同仁填-107至110中程綜整(彙)_人事費 2_1080221-中程表3-5(致培源) 2" xfId="490" xr:uid="{00000000-0005-0000-0000-0000CD010000}"/>
    <cellStyle name="_1010818-100-102預決算調整帳(終)_同仁填-107至110中程綜整(彙)-修" xfId="491" xr:uid="{00000000-0005-0000-0000-0000CE010000}"/>
    <cellStyle name="_1010818-100-102預決算調整帳(終)_同仁填-107至110中程綜整(彙)-修 2" xfId="492" xr:uid="{00000000-0005-0000-0000-0000CF010000}"/>
    <cellStyle name="_1010818-100-102預決算調整帳(終)_同仁填-107至110中程綜整(彙)-修 2_0-109至112中程綜整(彙)" xfId="493" xr:uid="{00000000-0005-0000-0000-0000D0010000}"/>
    <cellStyle name="_1010818-100-102預決算調整帳(終)_同仁填-107至110中程綜整(彙)-修 2_0-109至112中程綜整(彙) 2" xfId="494" xr:uid="{00000000-0005-0000-0000-0000D1010000}"/>
    <cellStyle name="_1010818-100-102預決算調整帳(終)_同仁填-107至110中程綜整(彙)-修 2_1080221-中程表3-5(致培源)" xfId="495" xr:uid="{00000000-0005-0000-0000-0000D2010000}"/>
    <cellStyle name="_1010818-100-102預決算調整帳(終)_同仁填-107至110中程綜整(彙)-修 2_1080221-中程表3-5(致培源) 2" xfId="496" xr:uid="{00000000-0005-0000-0000-0000D3010000}"/>
    <cellStyle name="_1010818-100-102預決算調整帳(終)_同仁填-107至110中程綜整(彙)-修_人事費" xfId="497" xr:uid="{00000000-0005-0000-0000-0000D4010000}"/>
    <cellStyle name="_1010818-100-102預決算調整帳(終)_同仁填-107至110中程綜整(彙)-修_人事費 2" xfId="498" xr:uid="{00000000-0005-0000-0000-0000D5010000}"/>
    <cellStyle name="_1010818-100-102預決算調整帳(終)_同仁填-107至110中程綜整(彙)-修_人事費 2_0-109至112中程綜整(彙)" xfId="499" xr:uid="{00000000-0005-0000-0000-0000D6010000}"/>
    <cellStyle name="_1010818-100-102預決算調整帳(終)_同仁填-107至110中程綜整(彙)-修_人事費 2_0-109至112中程綜整(彙) 2" xfId="500" xr:uid="{00000000-0005-0000-0000-0000D7010000}"/>
    <cellStyle name="_1010818-100-102預決算調整帳(終)_同仁填-107至110中程綜整(彙)-修_人事費 2_1080221-中程表3-5(致培源)" xfId="501" xr:uid="{00000000-0005-0000-0000-0000D8010000}"/>
    <cellStyle name="_1010818-100-102預決算調整帳(終)_同仁填-107至110中程綜整(彙)-修_人事費 2_1080221-中程表3-5(致培源) 2" xfId="502" xr:uid="{00000000-0005-0000-0000-0000D9010000}"/>
    <cellStyle name="_1010818-100-102預決算調整帳(終)_專案伸算(表二)" xfId="503" xr:uid="{00000000-0005-0000-0000-0000DA010000}"/>
    <cellStyle name="_1010818-100-102預決算調整帳(終)_專案伸算(表二) 2" xfId="504" xr:uid="{00000000-0005-0000-0000-0000DB010000}"/>
    <cellStyle name="_1010818-100-102預決算調整帳(終)_專案伸算(表二) 2_0-109至112中程綜整(彙)" xfId="505" xr:uid="{00000000-0005-0000-0000-0000DC010000}"/>
    <cellStyle name="_1010818-100-102預決算調整帳(終)_專案伸算(表二) 2_0-109至112中程綜整(彙) 2" xfId="506" xr:uid="{00000000-0005-0000-0000-0000DD010000}"/>
    <cellStyle name="_1010818-100-102預決算調整帳(終)_專案伸算(表二) 2_1080221-中程表3-5(致培源)" xfId="507" xr:uid="{00000000-0005-0000-0000-0000DE010000}"/>
    <cellStyle name="_1010818-100-102預決算調整帳(終)_專案伸算(表二) 2_1080221-中程表3-5(致培源) 2" xfId="508" xr:uid="{00000000-0005-0000-0000-0000DF010000}"/>
    <cellStyle name="_1010818-100-102預決算調整帳(終)_專案伸算(表二)_人事費" xfId="509" xr:uid="{00000000-0005-0000-0000-0000E0010000}"/>
    <cellStyle name="_1010818-100-102預決算調整帳(終)_專案伸算(表二)_人事費 2" xfId="510" xr:uid="{00000000-0005-0000-0000-0000E1010000}"/>
    <cellStyle name="_1010818-100-102預決算調整帳(終)_專案伸算(表二)_人事費 2_0-109至112中程綜整(彙)" xfId="511" xr:uid="{00000000-0005-0000-0000-0000E2010000}"/>
    <cellStyle name="_1010818-100-102預決算調整帳(終)_專案伸算(表二)_人事費 2_0-109至112中程綜整(彙) 2" xfId="512" xr:uid="{00000000-0005-0000-0000-0000E3010000}"/>
    <cellStyle name="_1010818-100-102預決算調整帳(終)_專案伸算(表二)_人事費 2_1080221-中程表3-5(致培源)" xfId="513" xr:uid="{00000000-0005-0000-0000-0000E4010000}"/>
    <cellStyle name="_1010818-100-102預決算調整帳(終)_專案伸算(表二)_人事費 2_1080221-中程表3-5(致培源) 2" xfId="514" xr:uid="{00000000-0005-0000-0000-0000E5010000}"/>
    <cellStyle name="_1010818-100-102預決算調整帳(終)_新興(表三)&amp;法義(表五）" xfId="515" xr:uid="{00000000-0005-0000-0000-0000E6010000}"/>
    <cellStyle name="_1010818-100-102預決算調整帳(終)_新興(表三)&amp;法義(表五） 2" xfId="516" xr:uid="{00000000-0005-0000-0000-0000E7010000}"/>
    <cellStyle name="_1010818-100-102預決算調整帳(終)_新興(表三)&amp;法義(表五） 2_0-109至112中程綜整(彙)" xfId="517" xr:uid="{00000000-0005-0000-0000-0000E8010000}"/>
    <cellStyle name="_1010818-100-102預決算調整帳(終)_新興(表三)&amp;法義(表五） 2_0-109至112中程綜整(彙) 2" xfId="518" xr:uid="{00000000-0005-0000-0000-0000E9010000}"/>
    <cellStyle name="_1010818-100-102預決算調整帳(終)_新興(表三)&amp;法義(表五） 2_1080221-中程表3-5(致培源)" xfId="519" xr:uid="{00000000-0005-0000-0000-0000EA010000}"/>
    <cellStyle name="_1010818-100-102預決算調整帳(終)_新興(表三)&amp;法義(表五） 2_1080221-中程表3-5(致培源) 2" xfId="520" xr:uid="{00000000-0005-0000-0000-0000EB010000}"/>
    <cellStyle name="_1010818-100-102預決算調整帳(終)_新興(表三)&amp;法義(表五）_人事費" xfId="521" xr:uid="{00000000-0005-0000-0000-0000EC010000}"/>
    <cellStyle name="_1010818-100-102預決算調整帳(終)_新興(表三)&amp;法義(表五）_人事費 2" xfId="522" xr:uid="{00000000-0005-0000-0000-0000ED010000}"/>
    <cellStyle name="_1010818-100-102預決算調整帳(終)_新興(表三)&amp;法義(表五）_人事費 2_0-109至112中程綜整(彙)" xfId="523" xr:uid="{00000000-0005-0000-0000-0000EE010000}"/>
    <cellStyle name="_1010818-100-102預決算調整帳(終)_新興(表三)&amp;法義(表五）_人事費 2_0-109至112中程綜整(彙) 2" xfId="524" xr:uid="{00000000-0005-0000-0000-0000EF010000}"/>
    <cellStyle name="_1010818-100-102預決算調整帳(終)_新興(表三)&amp;法義(表五）_人事費 2_1080221-中程表3-5(致培源)" xfId="525" xr:uid="{00000000-0005-0000-0000-0000F0010000}"/>
    <cellStyle name="_1010818-100-102預決算調整帳(終)_新興(表三)&amp;法義(表五）_人事費 2_1080221-中程表3-5(致培源) 2" xfId="526" xr:uid="{00000000-0005-0000-0000-0000F1010000}"/>
    <cellStyle name="_1010818-100-102預決算調整帳(終)_增減說明" xfId="527" xr:uid="{00000000-0005-0000-0000-0000F2010000}"/>
    <cellStyle name="_1010818-100-102預決算調整帳(終)_增減說明 2" xfId="528" xr:uid="{00000000-0005-0000-0000-0000F3010000}"/>
    <cellStyle name="_1010818-100-102預決算調整帳(終)_增減說明 2_0-109至112中程綜整(彙)" xfId="529" xr:uid="{00000000-0005-0000-0000-0000F4010000}"/>
    <cellStyle name="_1010818-100-102預決算調整帳(終)_增減說明 2_0-109至112中程綜整(彙) 2" xfId="530" xr:uid="{00000000-0005-0000-0000-0000F5010000}"/>
    <cellStyle name="_1010818-100-102預決算調整帳(終)_增減說明 2_1080221-中程表3-5(致培源)" xfId="531" xr:uid="{00000000-0005-0000-0000-0000F6010000}"/>
    <cellStyle name="_1010818-100-102預決算調整帳(終)_增減說明 2_1080221-中程表3-5(致培源) 2" xfId="532" xr:uid="{00000000-0005-0000-0000-0000F7010000}"/>
    <cellStyle name="_1010818-100-102預決算調整帳(終)_增減說明_人事費" xfId="533" xr:uid="{00000000-0005-0000-0000-0000F8010000}"/>
    <cellStyle name="_1010818-100-102預決算調整帳(終)_增減說明_人事費 2" xfId="534" xr:uid="{00000000-0005-0000-0000-0000F9010000}"/>
    <cellStyle name="_1010818-100-102預決算調整帳(終)_增減說明_人事費 2_0-109至112中程綜整(彙)" xfId="535" xr:uid="{00000000-0005-0000-0000-0000FA010000}"/>
    <cellStyle name="_1010818-100-102預決算調整帳(終)_增減說明_人事費 2_0-109至112中程綜整(彙) 2" xfId="536" xr:uid="{00000000-0005-0000-0000-0000FB010000}"/>
    <cellStyle name="_1010818-100-102預決算調整帳(終)_增減說明_人事費 2_1080221-中程表3-5(致培源)" xfId="537" xr:uid="{00000000-0005-0000-0000-0000FC010000}"/>
    <cellStyle name="_1010818-100-102預決算調整帳(終)_增減說明_人事費 2_1080221-中程表3-5(致培源) 2" xfId="538" xr:uid="{00000000-0005-0000-0000-0000FD010000}"/>
    <cellStyle name="_101-104中程(消保會)" xfId="539" xr:uid="{00000000-0005-0000-0000-0000FE010000}"/>
    <cellStyle name="_101-104中程(新聞局)" xfId="540" xr:uid="{00000000-0005-0000-0000-0000FF010000}"/>
    <cellStyle name="_101-104中程(監察院主管)" xfId="541" xr:uid="{00000000-0005-0000-0000-000000020000}"/>
    <cellStyle name="_101-104中程(環保署)" xfId="542" xr:uid="{00000000-0005-0000-0000-000001020000}"/>
    <cellStyle name="_101-104中程金管會-核訂版-0211修" xfId="543" xr:uid="{00000000-0005-0000-0000-000002020000}"/>
    <cellStyle name="_101-104中程金管會-核訂版-0211修 2" xfId="544" xr:uid="{00000000-0005-0000-0000-000003020000}"/>
    <cellStyle name="_101-104中程金管會-核訂版-0211修 2_0-109至112中程綜整(彙)" xfId="545" xr:uid="{00000000-0005-0000-0000-000004020000}"/>
    <cellStyle name="_101-104中程金管會-核訂版-0211修 2_0-109至112中程綜整(彙) 2" xfId="546" xr:uid="{00000000-0005-0000-0000-000005020000}"/>
    <cellStyle name="_101-104中程金管會-核訂版-0211修 2_1080221-中程表3-5(致培源)" xfId="547" xr:uid="{00000000-0005-0000-0000-000006020000}"/>
    <cellStyle name="_101-104中程金管會-核訂版-0211修 2_1080221-中程表3-5(致培源) 2" xfId="548" xr:uid="{00000000-0005-0000-0000-000007020000}"/>
    <cellStyle name="_101-104中程金管會-核訂版-0211修_一次性(表四)" xfId="549" xr:uid="{00000000-0005-0000-0000-000008020000}"/>
    <cellStyle name="_101-104中程金管會-核訂版-0211修_一次性(表四) 2" xfId="550" xr:uid="{00000000-0005-0000-0000-000009020000}"/>
    <cellStyle name="_101-104中程金管會-核訂版-0211修_一次性(表四) 2_0-109至112中程綜整(彙)" xfId="551" xr:uid="{00000000-0005-0000-0000-00000A020000}"/>
    <cellStyle name="_101-104中程金管會-核訂版-0211修_一次性(表四) 2_0-109至112中程綜整(彙) 2" xfId="552" xr:uid="{00000000-0005-0000-0000-00000B020000}"/>
    <cellStyle name="_101-104中程金管會-核訂版-0211修_一次性(表四) 2_1080221-中程表3-5(致培源)" xfId="553" xr:uid="{00000000-0005-0000-0000-00000C020000}"/>
    <cellStyle name="_101-104中程金管會-核訂版-0211修_一次性(表四) 2_1080221-中程表3-5(致培源) 2" xfId="554" xr:uid="{00000000-0005-0000-0000-00000D020000}"/>
    <cellStyle name="_101-104中程金管會-核訂版-0211修_人事費" xfId="555" xr:uid="{00000000-0005-0000-0000-00000E020000}"/>
    <cellStyle name="_101-104中程金管會-核訂版-0211修_人事費 2" xfId="556" xr:uid="{00000000-0005-0000-0000-00000F020000}"/>
    <cellStyle name="_101-104中程金管會-核訂版-0211修_人事費 2_0-109至112中程綜整(彙)" xfId="557" xr:uid="{00000000-0005-0000-0000-000010020000}"/>
    <cellStyle name="_101-104中程金管會-核訂版-0211修_人事費 2_0-109至112中程綜整(彙) 2" xfId="558" xr:uid="{00000000-0005-0000-0000-000011020000}"/>
    <cellStyle name="_101-104中程金管會-核訂版-0211修_人事費 2_1080221-中程表3-5(致培源)" xfId="559" xr:uid="{00000000-0005-0000-0000-000012020000}"/>
    <cellStyle name="_101-104中程金管會-核訂版-0211修_人事費 2_1080221-中程表3-5(致培源) 2" xfId="560" xr:uid="{00000000-0005-0000-0000-000013020000}"/>
    <cellStyle name="_101-104中程金管會-核訂版-0211修_分年延續(表一)" xfId="561" xr:uid="{00000000-0005-0000-0000-000014020000}"/>
    <cellStyle name="_101-104中程金管會-核訂版-0211修_分年延續(表一) 2" xfId="562" xr:uid="{00000000-0005-0000-0000-000015020000}"/>
    <cellStyle name="_101-104中程金管會-核訂版-0211修_分年延續(表一) 2_0-109至112中程綜整(彙)" xfId="563" xr:uid="{00000000-0005-0000-0000-000016020000}"/>
    <cellStyle name="_101-104中程金管會-核訂版-0211修_分年延續(表一) 2_0-109至112中程綜整(彙) 2" xfId="564" xr:uid="{00000000-0005-0000-0000-000017020000}"/>
    <cellStyle name="_101-104中程金管會-核訂版-0211修_分年延續(表一) 2_1080221-中程表3-5(致培源)" xfId="565" xr:uid="{00000000-0005-0000-0000-000018020000}"/>
    <cellStyle name="_101-104中程金管會-核訂版-0211修_分年延續(表一) 2_1080221-中程表3-5(致培源) 2" xfId="566" xr:uid="{00000000-0005-0000-0000-000019020000}"/>
    <cellStyle name="_101-104中程金管會-核訂版-0211修_專案伸算(表二)" xfId="567" xr:uid="{00000000-0005-0000-0000-00001A020000}"/>
    <cellStyle name="_101-104中程金管會-核訂版-0211修_專案伸算(表二) 2" xfId="568" xr:uid="{00000000-0005-0000-0000-00001B020000}"/>
    <cellStyle name="_101-104中程金管會-核訂版-0211修_專案伸算(表二) 2_0-109至112中程綜整(彙)" xfId="569" xr:uid="{00000000-0005-0000-0000-00001C020000}"/>
    <cellStyle name="_101-104中程金管會-核訂版-0211修_專案伸算(表二) 2_0-109至112中程綜整(彙) 2" xfId="570" xr:uid="{00000000-0005-0000-0000-00001D020000}"/>
    <cellStyle name="_101-104中程金管會-核訂版-0211修_專案伸算(表二) 2_1080221-中程表3-5(致培源)" xfId="571" xr:uid="{00000000-0005-0000-0000-00001E020000}"/>
    <cellStyle name="_101-104中程金管會-核訂版-0211修_專案伸算(表二) 2_1080221-中程表3-5(致培源) 2" xfId="572" xr:uid="{00000000-0005-0000-0000-00001F020000}"/>
    <cellStyle name="_101-104中程金管會-核訂版-0211修_新興(表三)&amp;法義(表五）" xfId="573" xr:uid="{00000000-0005-0000-0000-000020020000}"/>
    <cellStyle name="_101-104中程金管會-核訂版-0211修_新興(表三)&amp;法義(表五） 2" xfId="574" xr:uid="{00000000-0005-0000-0000-000021020000}"/>
    <cellStyle name="_101-104中程金管會-核訂版-0211修_新興(表三)&amp;法義(表五） 2_0-109至112中程綜整(彙)" xfId="575" xr:uid="{00000000-0005-0000-0000-000022020000}"/>
    <cellStyle name="_101-104中程金管會-核訂版-0211修_新興(表三)&amp;法義(表五） 2_0-109至112中程綜整(彙) 2" xfId="576" xr:uid="{00000000-0005-0000-0000-000023020000}"/>
    <cellStyle name="_101-104中程金管會-核訂版-0211修_新興(表三)&amp;法義(表五） 2_1080221-中程表3-5(致培源)" xfId="577" xr:uid="{00000000-0005-0000-0000-000024020000}"/>
    <cellStyle name="_101-104中程金管會-核訂版-0211修_新興(表三)&amp;法義(表五） 2_1080221-中程表3-5(致培源) 2" xfId="578" xr:uid="{00000000-0005-0000-0000-000025020000}"/>
    <cellStyle name="_101公共建設更新法定數-彙總檔" xfId="579" xr:uid="{00000000-0005-0000-0000-000026020000}"/>
    <cellStyle name="_101公共建設更新法定數-彙總檔_人事費" xfId="580" xr:uid="{00000000-0005-0000-0000-000027020000}"/>
    <cellStyle name="_101增減比較表" xfId="581" xr:uid="{00000000-0005-0000-0000-000028020000}"/>
    <cellStyle name="_101增減比較表 (1)" xfId="582" xr:uid="{00000000-0005-0000-0000-000029020000}"/>
    <cellStyle name="_101增減比較表 (1)_一次性(表四)" xfId="583" xr:uid="{00000000-0005-0000-0000-00002A020000}"/>
    <cellStyle name="_101增減比較表 (1)_人事費" xfId="584" xr:uid="{00000000-0005-0000-0000-00002B020000}"/>
    <cellStyle name="_101增減比較表 (1)_分年延續(表一)" xfId="585" xr:uid="{00000000-0005-0000-0000-00002C020000}"/>
    <cellStyle name="_101增減比較表 (1)_專案伸算(表二)" xfId="586" xr:uid="{00000000-0005-0000-0000-00002D020000}"/>
    <cellStyle name="_101增減比較表 (1)_新興(表三)&amp;法義(表五）" xfId="587" xr:uid="{00000000-0005-0000-0000-00002E020000}"/>
    <cellStyle name="_101增減比較表_一次性(表四)" xfId="588" xr:uid="{00000000-0005-0000-0000-00002F020000}"/>
    <cellStyle name="_101增減比較表_人事費" xfId="589" xr:uid="{00000000-0005-0000-0000-000030020000}"/>
    <cellStyle name="_101增減比較表_分年延續(表一)" xfId="590" xr:uid="{00000000-0005-0000-0000-000031020000}"/>
    <cellStyle name="_101增減比較表_專案伸算(表二)" xfId="591" xr:uid="{00000000-0005-0000-0000-000032020000}"/>
    <cellStyle name="_101增減比較表_新興(表三)&amp;法義(表五）" xfId="592" xr:uid="{00000000-0005-0000-0000-000033020000}"/>
    <cellStyle name="_1020807-101-103預決算調整帳(彙)對帳-0819" xfId="593" xr:uid="{00000000-0005-0000-0000-000034020000}"/>
    <cellStyle name="_102公共建設核列數-0813全體會議後調整" xfId="594" xr:uid="{00000000-0005-0000-0000-000035020000}"/>
    <cellStyle name="_102公共建設核列數-0813全體會議後調整_人事費" xfId="595" xr:uid="{00000000-0005-0000-0000-000036020000}"/>
    <cellStyle name="_102公共建設核列數-0823院會後調整" xfId="596" xr:uid="{00000000-0005-0000-0000-000037020000}"/>
    <cellStyle name="_102公共建設核列數-0823院會後調整_人事費" xfId="597" xr:uid="{00000000-0005-0000-0000-000038020000}"/>
    <cellStyle name="_102核列數(含農村及統籌)-加交通部請增數-定案版" xfId="598" xr:uid="{00000000-0005-0000-0000-000039020000}"/>
    <cellStyle name="_102核列數(含農村及統籌)-加交通部請增數-定案版_人事費" xfId="599" xr:uid="{00000000-0005-0000-0000-00003A020000}"/>
    <cellStyle name="_102與101年度中央政府總預算歲出結構情形比較表" xfId="600" xr:uid="{00000000-0005-0000-0000-00003B020000}"/>
    <cellStyle name="_103-106中程綜整(彙)" xfId="601" xr:uid="{00000000-0005-0000-0000-00003C020000}"/>
    <cellStyle name="_103-106簡報依法律義務數字-給信惠" xfId="602" xr:uid="{00000000-0005-0000-0000-00003D020000}"/>
    <cellStyle name="_104-107中程推估表-增通刪欄位1030416" xfId="603" xr:uid="{00000000-0005-0000-0000-00003E020000}"/>
    <cellStyle name="_104-107中程推估表-增通刪欄位1030416_人事費" xfId="604" xr:uid="{00000000-0005-0000-0000-00003F020000}"/>
    <cellStyle name="_980511交通部主管--跨年期計畫980420版" xfId="605" xr:uid="{00000000-0005-0000-0000-000040020000}"/>
    <cellStyle name="_Book1 (1)" xfId="606" xr:uid="{00000000-0005-0000-0000-000041020000}"/>
    <cellStyle name="_Book1 (1)_0-106至109中程綜整(彙)" xfId="607" xr:uid="{00000000-0005-0000-0000-000042020000}"/>
    <cellStyle name="_Book1 (1)_0-106至109中程綜整(彙) 2" xfId="608" xr:uid="{00000000-0005-0000-0000-000043020000}"/>
    <cellStyle name="_Book1 (1)_0-106至109中程綜整(彙) 2_0-109至112中程綜整(彙)" xfId="609" xr:uid="{00000000-0005-0000-0000-000044020000}"/>
    <cellStyle name="_Book1 (1)_0-106至109中程綜整(彙) 2_0-109至112中程綜整(彙) 2" xfId="610" xr:uid="{00000000-0005-0000-0000-000045020000}"/>
    <cellStyle name="_Book1 (1)_0-106至109中程綜整(彙) 2_1080221-中程表3-5(致培源)" xfId="611" xr:uid="{00000000-0005-0000-0000-000046020000}"/>
    <cellStyle name="_Book1 (1)_0-106至109中程綜整(彙) 2_1080221-中程表3-5(致培源) 2" xfId="612" xr:uid="{00000000-0005-0000-0000-000047020000}"/>
    <cellStyle name="_Book1 (1)_0-106至109中程綜整(彙)_人事費" xfId="613" xr:uid="{00000000-0005-0000-0000-000048020000}"/>
    <cellStyle name="_Book1 (1)_0-106至109中程綜整(彙)_人事費 2" xfId="614" xr:uid="{00000000-0005-0000-0000-000049020000}"/>
    <cellStyle name="_Book1 (1)_0-106至109中程綜整(彙)_人事費 2_0-109至112中程綜整(彙)" xfId="615" xr:uid="{00000000-0005-0000-0000-00004A020000}"/>
    <cellStyle name="_Book1 (1)_0-106至109中程綜整(彙)_人事費 2_0-109至112中程綜整(彙) 2" xfId="616" xr:uid="{00000000-0005-0000-0000-00004B020000}"/>
    <cellStyle name="_Book1 (1)_0-106至109中程綜整(彙)_人事費 2_1080221-中程表3-5(致培源)" xfId="617" xr:uid="{00000000-0005-0000-0000-00004C020000}"/>
    <cellStyle name="_Book1 (1)_0-106至109中程綜整(彙)_人事費 2_1080221-中程表3-5(致培源) 2" xfId="618" xr:uid="{00000000-0005-0000-0000-00004D020000}"/>
    <cellStyle name="_Book1 (1)_0-1070331-108至111中程綜整(彙)" xfId="619" xr:uid="{00000000-0005-0000-0000-00004E020000}"/>
    <cellStyle name="_Book1 (1)_0-1070331-108至111中程綜整(彙) 2" xfId="620" xr:uid="{00000000-0005-0000-0000-00004F020000}"/>
    <cellStyle name="_Book1 (1)_0-1070331-108至111中程綜整(彙) 2_0-109至112中程綜整(彙)" xfId="621" xr:uid="{00000000-0005-0000-0000-000050020000}"/>
    <cellStyle name="_Book1 (1)_0-1070331-108至111中程綜整(彙) 2_0-109至112中程綜整(彙) 2" xfId="622" xr:uid="{00000000-0005-0000-0000-000051020000}"/>
    <cellStyle name="_Book1 (1)_0-1070331-108至111中程綜整(彙) 2_1080221-中程表3-5(致培源)" xfId="623" xr:uid="{00000000-0005-0000-0000-000052020000}"/>
    <cellStyle name="_Book1 (1)_0-1070331-108至111中程綜整(彙) 2_1080221-中程表3-5(致培源) 2" xfId="624" xr:uid="{00000000-0005-0000-0000-000053020000}"/>
    <cellStyle name="_Book1 (1)_0-1070403-108至111中程綜整(彙)" xfId="625" xr:uid="{00000000-0005-0000-0000-000054020000}"/>
    <cellStyle name="_Book1 (1)_0-1070403-108至111中程綜整(彙) 2" xfId="626" xr:uid="{00000000-0005-0000-0000-000055020000}"/>
    <cellStyle name="_Book1 (1)_0-1070403-108至111中程綜整(彙) 2_0-109至112中程綜整(彙)" xfId="627" xr:uid="{00000000-0005-0000-0000-000056020000}"/>
    <cellStyle name="_Book1 (1)_0-1070403-108至111中程綜整(彙) 2_0-109至112中程綜整(彙) 2" xfId="628" xr:uid="{00000000-0005-0000-0000-000057020000}"/>
    <cellStyle name="_Book1 (1)_0-1070403-108至111中程綜整(彙) 2_1080221-中程表3-5(致培源)" xfId="629" xr:uid="{00000000-0005-0000-0000-000058020000}"/>
    <cellStyle name="_Book1 (1)_0-1070403-108至111中程綜整(彙) 2_1080221-中程表3-5(致培源) 2" xfId="630" xr:uid="{00000000-0005-0000-0000-000059020000}"/>
    <cellStyle name="_Book1 (1)_0-109至112中程綜整(彙)" xfId="631" xr:uid="{00000000-0005-0000-0000-00005A020000}"/>
    <cellStyle name="_Book1 (1)_0-109至112中程綜整(彙) 2" xfId="632" xr:uid="{00000000-0005-0000-0000-00005B020000}"/>
    <cellStyle name="_Book1 (1)_1070410-108至111中程綜整(彙-美珍支援)" xfId="633" xr:uid="{00000000-0005-0000-0000-00005C020000}"/>
    <cellStyle name="_Book1 (1)_1070410-108至111中程綜整(彙-美珍支援) 2" xfId="634" xr:uid="{00000000-0005-0000-0000-00005D020000}"/>
    <cellStyle name="_Book1 (1)_1070410-108至111中程綜整(彙-美珍支援) 2_0-109至112中程綜整(彙)" xfId="635" xr:uid="{00000000-0005-0000-0000-00005E020000}"/>
    <cellStyle name="_Book1 (1)_1070410-108至111中程綜整(彙-美珍支援) 2_0-109至112中程綜整(彙) 2" xfId="636" xr:uid="{00000000-0005-0000-0000-00005F020000}"/>
    <cellStyle name="_Book1 (1)_1070410-108至111中程綜整(彙-美珍支援) 2_1080221-中程表3-5(致培源)" xfId="637" xr:uid="{00000000-0005-0000-0000-000060020000}"/>
    <cellStyle name="_Book1 (1)_1070410-108至111中程綜整(彙-美珍支援) 2_1080221-中程表3-5(致培源) 2" xfId="638" xr:uid="{00000000-0005-0000-0000-000061020000}"/>
    <cellStyle name="_Book1 (1)_1080221-中程表3-5(致培源)" xfId="639" xr:uid="{00000000-0005-0000-0000-000062020000}"/>
    <cellStyle name="_Book1 (1)_1080221-中程表3-5(致培源) 2" xfId="640" xr:uid="{00000000-0005-0000-0000-000063020000}"/>
    <cellStyle name="_Book1 (1)_1-105至108中程綜整(彙)" xfId="641" xr:uid="{00000000-0005-0000-0000-000064020000}"/>
    <cellStyle name="_Book1 (1)_1-105至108中程綜整(彙) 2" xfId="642" xr:uid="{00000000-0005-0000-0000-000065020000}"/>
    <cellStyle name="_Book1 (1)_1-105至108中程綜整(彙) 2_0-109至112中程綜整(彙)" xfId="643" xr:uid="{00000000-0005-0000-0000-000066020000}"/>
    <cellStyle name="_Book1 (1)_1-105至108中程綜整(彙) 2_0-109至112中程綜整(彙) 2" xfId="644" xr:uid="{00000000-0005-0000-0000-000067020000}"/>
    <cellStyle name="_Book1 (1)_1-105至108中程綜整(彙) 2_1080221-中程表3-5(致培源)" xfId="645" xr:uid="{00000000-0005-0000-0000-000068020000}"/>
    <cellStyle name="_Book1 (1)_1-105至108中程綜整(彙) 2_1080221-中程表3-5(致培源) 2" xfId="646" xr:uid="{00000000-0005-0000-0000-000069020000}"/>
    <cellStyle name="_Book1 (1)_1-105至108中程綜整(彙)_人事費" xfId="647" xr:uid="{00000000-0005-0000-0000-00006A020000}"/>
    <cellStyle name="_Book1 (1)_1-105至108中程綜整(彙)_人事費 2" xfId="648" xr:uid="{00000000-0005-0000-0000-00006B020000}"/>
    <cellStyle name="_Book1 (1)_1-105至108中程綜整(彙)_人事費 2_0-109至112中程綜整(彙)" xfId="649" xr:uid="{00000000-0005-0000-0000-00006C020000}"/>
    <cellStyle name="_Book1 (1)_1-105至108中程綜整(彙)_人事費 2_0-109至112中程綜整(彙) 2" xfId="650" xr:uid="{00000000-0005-0000-0000-00006D020000}"/>
    <cellStyle name="_Book1 (1)_1-105至108中程綜整(彙)_人事費 2_1080221-中程表3-5(致培源)" xfId="651" xr:uid="{00000000-0005-0000-0000-00006E020000}"/>
    <cellStyle name="_Book1 (1)_1-105至108中程綜整(彙)_人事費 2_1080221-中程表3-5(致培源) 2" xfId="652" xr:uid="{00000000-0005-0000-0000-00006F020000}"/>
    <cellStyle name="_Book1 (1)_一次性(表四)" xfId="653" xr:uid="{00000000-0005-0000-0000-000070020000}"/>
    <cellStyle name="_Book1 (1)_一次性(表四) 2" xfId="654" xr:uid="{00000000-0005-0000-0000-000071020000}"/>
    <cellStyle name="_Book1 (1)_一次性(表四) 2_0-109至112中程綜整(彙)" xfId="655" xr:uid="{00000000-0005-0000-0000-000072020000}"/>
    <cellStyle name="_Book1 (1)_一次性(表四) 2_0-109至112中程綜整(彙) 2" xfId="656" xr:uid="{00000000-0005-0000-0000-000073020000}"/>
    <cellStyle name="_Book1 (1)_一次性(表四) 2_1080221-中程表3-5(致培源)" xfId="657" xr:uid="{00000000-0005-0000-0000-000074020000}"/>
    <cellStyle name="_Book1 (1)_一次性(表四) 2_1080221-中程表3-5(致培源) 2" xfId="658" xr:uid="{00000000-0005-0000-0000-000075020000}"/>
    <cellStyle name="_Book1 (1)_一次性(表四)_人事費" xfId="659" xr:uid="{00000000-0005-0000-0000-000076020000}"/>
    <cellStyle name="_Book1 (1)_一次性(表四)_人事費 2" xfId="660" xr:uid="{00000000-0005-0000-0000-000077020000}"/>
    <cellStyle name="_Book1 (1)_一次性(表四)_人事費 2_0-109至112中程綜整(彙)" xfId="661" xr:uid="{00000000-0005-0000-0000-000078020000}"/>
    <cellStyle name="_Book1 (1)_一次性(表四)_人事費 2_0-109至112中程綜整(彙) 2" xfId="662" xr:uid="{00000000-0005-0000-0000-000079020000}"/>
    <cellStyle name="_Book1 (1)_一次性(表四)_人事費 2_1080221-中程表3-5(致培源)" xfId="663" xr:uid="{00000000-0005-0000-0000-00007A020000}"/>
    <cellStyle name="_Book1 (1)_一次性(表四)_人事費 2_1080221-中程表3-5(致培源) 2" xfId="664" xr:uid="{00000000-0005-0000-0000-00007B020000}"/>
    <cellStyle name="_Book1 (1)_人事費" xfId="665" xr:uid="{00000000-0005-0000-0000-00007C020000}"/>
    <cellStyle name="_Book1 (1)_人事費 2" xfId="666" xr:uid="{00000000-0005-0000-0000-00007D020000}"/>
    <cellStyle name="_Book1 (1)_人事費 2_0-109至112中程綜整(彙)" xfId="667" xr:uid="{00000000-0005-0000-0000-00007E020000}"/>
    <cellStyle name="_Book1 (1)_人事費 2_0-109至112中程綜整(彙) 2" xfId="668" xr:uid="{00000000-0005-0000-0000-00007F020000}"/>
    <cellStyle name="_Book1 (1)_人事費 2_1080221-中程表3-5(致培源)" xfId="669" xr:uid="{00000000-0005-0000-0000-000080020000}"/>
    <cellStyle name="_Book1 (1)_人事費 2_1080221-中程表3-5(致培源) 2" xfId="670" xr:uid="{00000000-0005-0000-0000-000081020000}"/>
    <cellStyle name="_Book1 (1)_分年延續(表一)" xfId="671" xr:uid="{00000000-0005-0000-0000-000082020000}"/>
    <cellStyle name="_Book1 (1)_分年延續(表一) 2" xfId="672" xr:uid="{00000000-0005-0000-0000-000083020000}"/>
    <cellStyle name="_Book1 (1)_分年延續(表一) 2_0-109至112中程綜整(彙)" xfId="673" xr:uid="{00000000-0005-0000-0000-000084020000}"/>
    <cellStyle name="_Book1 (1)_分年延續(表一) 2_0-109至112中程綜整(彙) 2" xfId="674" xr:uid="{00000000-0005-0000-0000-000085020000}"/>
    <cellStyle name="_Book1 (1)_分年延續(表一) 2_1080221-中程表3-5(致培源)" xfId="675" xr:uid="{00000000-0005-0000-0000-000086020000}"/>
    <cellStyle name="_Book1 (1)_分年延續(表一) 2_1080221-中程表3-5(致培源) 2" xfId="676" xr:uid="{00000000-0005-0000-0000-000087020000}"/>
    <cellStyle name="_Book1 (1)_同仁填-107至110中程綜整(彙)" xfId="677" xr:uid="{00000000-0005-0000-0000-000088020000}"/>
    <cellStyle name="_Book1 (1)_同仁填-107至110中程綜整(彙) 2" xfId="678" xr:uid="{00000000-0005-0000-0000-000089020000}"/>
    <cellStyle name="_Book1 (1)_同仁填-107至110中程綜整(彙) 2_0-109至112中程綜整(彙)" xfId="679" xr:uid="{00000000-0005-0000-0000-00008A020000}"/>
    <cellStyle name="_Book1 (1)_同仁填-107至110中程綜整(彙) 2_0-109至112中程綜整(彙) 2" xfId="680" xr:uid="{00000000-0005-0000-0000-00008B020000}"/>
    <cellStyle name="_Book1 (1)_同仁填-107至110中程綜整(彙) 2_1080221-中程表3-5(致培源)" xfId="681" xr:uid="{00000000-0005-0000-0000-00008C020000}"/>
    <cellStyle name="_Book1 (1)_同仁填-107至110中程綜整(彙) 2_1080221-中程表3-5(致培源) 2" xfId="682" xr:uid="{00000000-0005-0000-0000-00008D020000}"/>
    <cellStyle name="_Book1 (1)_同仁填-107至110中程綜整(彙)_人事費" xfId="683" xr:uid="{00000000-0005-0000-0000-00008E020000}"/>
    <cellStyle name="_Book1 (1)_同仁填-107至110中程綜整(彙)_人事費 2" xfId="684" xr:uid="{00000000-0005-0000-0000-00008F020000}"/>
    <cellStyle name="_Book1 (1)_同仁填-107至110中程綜整(彙)_人事費 2_0-109至112中程綜整(彙)" xfId="685" xr:uid="{00000000-0005-0000-0000-000090020000}"/>
    <cellStyle name="_Book1 (1)_同仁填-107至110中程綜整(彙)_人事費 2_0-109至112中程綜整(彙) 2" xfId="686" xr:uid="{00000000-0005-0000-0000-000091020000}"/>
    <cellStyle name="_Book1 (1)_同仁填-107至110中程綜整(彙)_人事費 2_1080221-中程表3-5(致培源)" xfId="687" xr:uid="{00000000-0005-0000-0000-000092020000}"/>
    <cellStyle name="_Book1 (1)_同仁填-107至110中程綜整(彙)_人事費 2_1080221-中程表3-5(致培源) 2" xfId="688" xr:uid="{00000000-0005-0000-0000-000093020000}"/>
    <cellStyle name="_Book1 (1)_同仁填-107至110中程綜整(彙)-修" xfId="689" xr:uid="{00000000-0005-0000-0000-000094020000}"/>
    <cellStyle name="_Book1 (1)_同仁填-107至110中程綜整(彙)-修 2" xfId="690" xr:uid="{00000000-0005-0000-0000-000095020000}"/>
    <cellStyle name="_Book1 (1)_同仁填-107至110中程綜整(彙)-修 2_0-109至112中程綜整(彙)" xfId="691" xr:uid="{00000000-0005-0000-0000-000096020000}"/>
    <cellStyle name="_Book1 (1)_同仁填-107至110中程綜整(彙)-修 2_0-109至112中程綜整(彙) 2" xfId="692" xr:uid="{00000000-0005-0000-0000-000097020000}"/>
    <cellStyle name="_Book1 (1)_同仁填-107至110中程綜整(彙)-修 2_1080221-中程表3-5(致培源)" xfId="693" xr:uid="{00000000-0005-0000-0000-000098020000}"/>
    <cellStyle name="_Book1 (1)_同仁填-107至110中程綜整(彙)-修 2_1080221-中程表3-5(致培源) 2" xfId="694" xr:uid="{00000000-0005-0000-0000-000099020000}"/>
    <cellStyle name="_Book1 (1)_同仁填-107至110中程綜整(彙)-修_人事費" xfId="695" xr:uid="{00000000-0005-0000-0000-00009A020000}"/>
    <cellStyle name="_Book1 (1)_同仁填-107至110中程綜整(彙)-修_人事費 2" xfId="696" xr:uid="{00000000-0005-0000-0000-00009B020000}"/>
    <cellStyle name="_Book1 (1)_同仁填-107至110中程綜整(彙)-修_人事費 2_0-109至112中程綜整(彙)" xfId="697" xr:uid="{00000000-0005-0000-0000-00009C020000}"/>
    <cellStyle name="_Book1 (1)_同仁填-107至110中程綜整(彙)-修_人事費 2_0-109至112中程綜整(彙) 2" xfId="698" xr:uid="{00000000-0005-0000-0000-00009D020000}"/>
    <cellStyle name="_Book1 (1)_同仁填-107至110中程綜整(彙)-修_人事費 2_1080221-中程表3-5(致培源)" xfId="699" xr:uid="{00000000-0005-0000-0000-00009E020000}"/>
    <cellStyle name="_Book1 (1)_同仁填-107至110中程綜整(彙)-修_人事費 2_1080221-中程表3-5(致培源) 2" xfId="700" xr:uid="{00000000-0005-0000-0000-00009F020000}"/>
    <cellStyle name="_Book1 (1)_專案伸算(表二)" xfId="701" xr:uid="{00000000-0005-0000-0000-0000A0020000}"/>
    <cellStyle name="_Book1 (1)_專案伸算(表二) 2" xfId="702" xr:uid="{00000000-0005-0000-0000-0000A1020000}"/>
    <cellStyle name="_Book1 (1)_專案伸算(表二) 2_0-109至112中程綜整(彙)" xfId="703" xr:uid="{00000000-0005-0000-0000-0000A2020000}"/>
    <cellStyle name="_Book1 (1)_專案伸算(表二) 2_0-109至112中程綜整(彙) 2" xfId="704" xr:uid="{00000000-0005-0000-0000-0000A3020000}"/>
    <cellStyle name="_Book1 (1)_專案伸算(表二) 2_1080221-中程表3-5(致培源)" xfId="705" xr:uid="{00000000-0005-0000-0000-0000A4020000}"/>
    <cellStyle name="_Book1 (1)_專案伸算(表二) 2_1080221-中程表3-5(致培源) 2" xfId="706" xr:uid="{00000000-0005-0000-0000-0000A5020000}"/>
    <cellStyle name="_Book1 (1)_專案伸算(表二)_人事費" xfId="707" xr:uid="{00000000-0005-0000-0000-0000A6020000}"/>
    <cellStyle name="_Book1 (1)_專案伸算(表二)_人事費 2" xfId="708" xr:uid="{00000000-0005-0000-0000-0000A7020000}"/>
    <cellStyle name="_Book1 (1)_專案伸算(表二)_人事費 2_0-109至112中程綜整(彙)" xfId="709" xr:uid="{00000000-0005-0000-0000-0000A8020000}"/>
    <cellStyle name="_Book1 (1)_專案伸算(表二)_人事費 2_0-109至112中程綜整(彙) 2" xfId="710" xr:uid="{00000000-0005-0000-0000-0000A9020000}"/>
    <cellStyle name="_Book1 (1)_專案伸算(表二)_人事費 2_1080221-中程表3-5(致培源)" xfId="711" xr:uid="{00000000-0005-0000-0000-0000AA020000}"/>
    <cellStyle name="_Book1 (1)_專案伸算(表二)_人事費 2_1080221-中程表3-5(致培源) 2" xfId="712" xr:uid="{00000000-0005-0000-0000-0000AB020000}"/>
    <cellStyle name="_Book1 (1)_新興(表三)&amp;法義(表五）" xfId="713" xr:uid="{00000000-0005-0000-0000-0000AC020000}"/>
    <cellStyle name="_Book1 (1)_新興(表三)&amp;法義(表五） 2" xfId="714" xr:uid="{00000000-0005-0000-0000-0000AD020000}"/>
    <cellStyle name="_Book1 (1)_新興(表三)&amp;法義(表五） 2_0-109至112中程綜整(彙)" xfId="715" xr:uid="{00000000-0005-0000-0000-0000AE020000}"/>
    <cellStyle name="_Book1 (1)_新興(表三)&amp;法義(表五） 2_0-109至112中程綜整(彙) 2" xfId="716" xr:uid="{00000000-0005-0000-0000-0000AF020000}"/>
    <cellStyle name="_Book1 (1)_新興(表三)&amp;法義(表五） 2_1080221-中程表3-5(致培源)" xfId="717" xr:uid="{00000000-0005-0000-0000-0000B0020000}"/>
    <cellStyle name="_Book1 (1)_新興(表三)&amp;法義(表五） 2_1080221-中程表3-5(致培源) 2" xfId="718" xr:uid="{00000000-0005-0000-0000-0000B1020000}"/>
    <cellStyle name="_Book1 (1)_新興(表三)&amp;法義(表五）_人事費" xfId="719" xr:uid="{00000000-0005-0000-0000-0000B2020000}"/>
    <cellStyle name="_Book1 (1)_新興(表三)&amp;法義(表五）_人事費 2" xfId="720" xr:uid="{00000000-0005-0000-0000-0000B3020000}"/>
    <cellStyle name="_Book1 (1)_新興(表三)&amp;法義(表五）_人事費 2_0-109至112中程綜整(彙)" xfId="721" xr:uid="{00000000-0005-0000-0000-0000B4020000}"/>
    <cellStyle name="_Book1 (1)_新興(表三)&amp;法義(表五）_人事費 2_0-109至112中程綜整(彙) 2" xfId="722" xr:uid="{00000000-0005-0000-0000-0000B5020000}"/>
    <cellStyle name="_Book1 (1)_新興(表三)&amp;法義(表五）_人事費 2_1080221-中程表3-5(致培源)" xfId="723" xr:uid="{00000000-0005-0000-0000-0000B6020000}"/>
    <cellStyle name="_Book1 (1)_新興(表三)&amp;法義(表五）_人事費 2_1080221-中程表3-5(致培源) 2" xfId="724" xr:uid="{00000000-0005-0000-0000-0000B7020000}"/>
    <cellStyle name="_Book1 (1)_增減說明" xfId="725" xr:uid="{00000000-0005-0000-0000-0000B8020000}"/>
    <cellStyle name="_Book1 (1)_增減說明 2" xfId="726" xr:uid="{00000000-0005-0000-0000-0000B9020000}"/>
    <cellStyle name="_Book1 (1)_增減說明 2_0-109至112中程綜整(彙)" xfId="727" xr:uid="{00000000-0005-0000-0000-0000BA020000}"/>
    <cellStyle name="_Book1 (1)_增減說明 2_0-109至112中程綜整(彙) 2" xfId="728" xr:uid="{00000000-0005-0000-0000-0000BB020000}"/>
    <cellStyle name="_Book1 (1)_增減說明 2_1080221-中程表3-5(致培源)" xfId="729" xr:uid="{00000000-0005-0000-0000-0000BC020000}"/>
    <cellStyle name="_Book1 (1)_增減說明 2_1080221-中程表3-5(致培源) 2" xfId="730" xr:uid="{00000000-0005-0000-0000-0000BD020000}"/>
    <cellStyle name="_Book1 (1)_增減說明_人事費" xfId="731" xr:uid="{00000000-0005-0000-0000-0000BE020000}"/>
    <cellStyle name="_Book1 (1)_增減說明_人事費 2" xfId="732" xr:uid="{00000000-0005-0000-0000-0000BF020000}"/>
    <cellStyle name="_Book1 (1)_增減說明_人事費 2_0-109至112中程綜整(彙)" xfId="733" xr:uid="{00000000-0005-0000-0000-0000C0020000}"/>
    <cellStyle name="_Book1 (1)_增減說明_人事費 2_0-109至112中程綜整(彙) 2" xfId="734" xr:uid="{00000000-0005-0000-0000-0000C1020000}"/>
    <cellStyle name="_Book1 (1)_增減說明_人事費 2_1080221-中程表3-5(致培源)" xfId="735" xr:uid="{00000000-0005-0000-0000-0000C2020000}"/>
    <cellStyle name="_Book1 (1)_增減說明_人事費 2_1080221-中程表3-5(致培源) 2" xfId="736" xr:uid="{00000000-0005-0000-0000-0000C3020000}"/>
    <cellStyle name="_表2-收支+專項" xfId="737" xr:uid="{00000000-0005-0000-0000-0000C4020000}"/>
    <cellStyle name="_表3-新興" xfId="738" xr:uid="{00000000-0005-0000-0000-0000C5020000}"/>
    <cellStyle name="_院處100-1" xfId="739" xr:uid="{00000000-0005-0000-0000-0000C6020000}"/>
    <cellStyle name="_院處100-1 2" xfId="740" xr:uid="{00000000-0005-0000-0000-0000C7020000}"/>
    <cellStyle name="_院處100-1 2_0-109至112中程綜整(彙)" xfId="741" xr:uid="{00000000-0005-0000-0000-0000C8020000}"/>
    <cellStyle name="_院處100-1 2_0-109至112中程綜整(彙) 2" xfId="742" xr:uid="{00000000-0005-0000-0000-0000C9020000}"/>
    <cellStyle name="_院處100-1 2_1080221-中程表3-5(致培源)" xfId="743" xr:uid="{00000000-0005-0000-0000-0000CA020000}"/>
    <cellStyle name="_院處100-1 2_1080221-中程表3-5(致培源) 2" xfId="744" xr:uid="{00000000-0005-0000-0000-0000CB020000}"/>
    <cellStyle name="_院處100-1_人事費" xfId="745" xr:uid="{00000000-0005-0000-0000-0000CC020000}"/>
    <cellStyle name="_院處100-1_人事費 2" xfId="746" xr:uid="{00000000-0005-0000-0000-0000CD020000}"/>
    <cellStyle name="_院處100-1_人事費 2_0-109至112中程綜整(彙)" xfId="747" xr:uid="{00000000-0005-0000-0000-0000CE020000}"/>
    <cellStyle name="_院處100-1_人事費 2_0-109至112中程綜整(彙) 2" xfId="748" xr:uid="{00000000-0005-0000-0000-0000CF020000}"/>
    <cellStyle name="_院處100-1_人事費 2_1080221-中程表3-5(致培源)" xfId="749" xr:uid="{00000000-0005-0000-0000-0000D0020000}"/>
    <cellStyle name="_院處100-1_人事費 2_1080221-中程表3-5(致培源) 2" xfId="750" xr:uid="{00000000-0005-0000-0000-0000D1020000}"/>
    <cellStyle name="_營業基金102年相關表件-A(減4港)" xfId="751" xr:uid="{00000000-0005-0000-0000-0000D2020000}"/>
    <cellStyle name="0,0_x000d__x000a_NA_x000d__x000a_" xfId="752" xr:uid="{00000000-0005-0000-0000-0000D3020000}"/>
    <cellStyle name="20% - Accent1" xfId="753" xr:uid="{00000000-0005-0000-0000-0000D4020000}"/>
    <cellStyle name="20% - Accent2" xfId="754" xr:uid="{00000000-0005-0000-0000-0000D5020000}"/>
    <cellStyle name="20% - Accent3" xfId="755" xr:uid="{00000000-0005-0000-0000-0000D6020000}"/>
    <cellStyle name="20% - Accent4" xfId="756" xr:uid="{00000000-0005-0000-0000-0000D7020000}"/>
    <cellStyle name="20% - Accent5" xfId="757" xr:uid="{00000000-0005-0000-0000-0000D8020000}"/>
    <cellStyle name="20% - Accent6" xfId="758" xr:uid="{00000000-0005-0000-0000-0000D9020000}"/>
    <cellStyle name="20% - 強調1" xfId="759" xr:uid="{00000000-0005-0000-0000-0000DA020000}"/>
    <cellStyle name="20% - 強調2" xfId="760" xr:uid="{00000000-0005-0000-0000-0000DB020000}"/>
    <cellStyle name="20% - 強調3" xfId="761" xr:uid="{00000000-0005-0000-0000-0000DC020000}"/>
    <cellStyle name="20% - 強調4" xfId="762" xr:uid="{00000000-0005-0000-0000-0000DD020000}"/>
    <cellStyle name="20% - 強調5" xfId="763" xr:uid="{00000000-0005-0000-0000-0000DE020000}"/>
    <cellStyle name="20% - 強調6" xfId="764" xr:uid="{00000000-0005-0000-0000-0000DF020000}"/>
    <cellStyle name="20% - 輔色1 10" xfId="765" xr:uid="{00000000-0005-0000-0000-0000E0020000}"/>
    <cellStyle name="20% - 輔色1 2" xfId="766" xr:uid="{00000000-0005-0000-0000-0000E1020000}"/>
    <cellStyle name="20% - 輔色1 3" xfId="767" xr:uid="{00000000-0005-0000-0000-0000E2020000}"/>
    <cellStyle name="20% - 輔色1 4" xfId="768" xr:uid="{00000000-0005-0000-0000-0000E3020000}"/>
    <cellStyle name="20% - 輔色1 5" xfId="769" xr:uid="{00000000-0005-0000-0000-0000E4020000}"/>
    <cellStyle name="20% - 輔色1 6" xfId="770" xr:uid="{00000000-0005-0000-0000-0000E5020000}"/>
    <cellStyle name="20% - 輔色1 7" xfId="771" xr:uid="{00000000-0005-0000-0000-0000E6020000}"/>
    <cellStyle name="20% - 輔色1 8" xfId="772" xr:uid="{00000000-0005-0000-0000-0000E7020000}"/>
    <cellStyle name="20% - 輔色1 9" xfId="773" xr:uid="{00000000-0005-0000-0000-0000E8020000}"/>
    <cellStyle name="20% - 輔色2 10" xfId="774" xr:uid="{00000000-0005-0000-0000-0000E9020000}"/>
    <cellStyle name="20% - 輔色2 2" xfId="775" xr:uid="{00000000-0005-0000-0000-0000EA020000}"/>
    <cellStyle name="20% - 輔色2 3" xfId="776" xr:uid="{00000000-0005-0000-0000-0000EB020000}"/>
    <cellStyle name="20% - 輔色2 4" xfId="777" xr:uid="{00000000-0005-0000-0000-0000EC020000}"/>
    <cellStyle name="20% - 輔色2 5" xfId="778" xr:uid="{00000000-0005-0000-0000-0000ED020000}"/>
    <cellStyle name="20% - 輔色2 6" xfId="779" xr:uid="{00000000-0005-0000-0000-0000EE020000}"/>
    <cellStyle name="20% - 輔色2 7" xfId="780" xr:uid="{00000000-0005-0000-0000-0000EF020000}"/>
    <cellStyle name="20% - 輔色2 8" xfId="781" xr:uid="{00000000-0005-0000-0000-0000F0020000}"/>
    <cellStyle name="20% - 輔色2 9" xfId="782" xr:uid="{00000000-0005-0000-0000-0000F1020000}"/>
    <cellStyle name="20% - 輔色3 10" xfId="783" xr:uid="{00000000-0005-0000-0000-0000F2020000}"/>
    <cellStyle name="20% - 輔色3 2" xfId="784" xr:uid="{00000000-0005-0000-0000-0000F3020000}"/>
    <cellStyle name="20% - 輔色3 3" xfId="785" xr:uid="{00000000-0005-0000-0000-0000F4020000}"/>
    <cellStyle name="20% - 輔色3 4" xfId="786" xr:uid="{00000000-0005-0000-0000-0000F5020000}"/>
    <cellStyle name="20% - 輔色3 5" xfId="787" xr:uid="{00000000-0005-0000-0000-0000F6020000}"/>
    <cellStyle name="20% - 輔色3 6" xfId="788" xr:uid="{00000000-0005-0000-0000-0000F7020000}"/>
    <cellStyle name="20% - 輔色3 7" xfId="789" xr:uid="{00000000-0005-0000-0000-0000F8020000}"/>
    <cellStyle name="20% - 輔色3 8" xfId="790" xr:uid="{00000000-0005-0000-0000-0000F9020000}"/>
    <cellStyle name="20% - 輔色3 9" xfId="791" xr:uid="{00000000-0005-0000-0000-0000FA020000}"/>
    <cellStyle name="20% - 輔色4 10" xfId="792" xr:uid="{00000000-0005-0000-0000-0000FB020000}"/>
    <cellStyle name="20% - 輔色4 2" xfId="793" xr:uid="{00000000-0005-0000-0000-0000FC020000}"/>
    <cellStyle name="20% - 輔色4 3" xfId="794" xr:uid="{00000000-0005-0000-0000-0000FD020000}"/>
    <cellStyle name="20% - 輔色4 4" xfId="795" xr:uid="{00000000-0005-0000-0000-0000FE020000}"/>
    <cellStyle name="20% - 輔色4 5" xfId="796" xr:uid="{00000000-0005-0000-0000-0000FF020000}"/>
    <cellStyle name="20% - 輔色4 6" xfId="797" xr:uid="{00000000-0005-0000-0000-000000030000}"/>
    <cellStyle name="20% - 輔色4 7" xfId="798" xr:uid="{00000000-0005-0000-0000-000001030000}"/>
    <cellStyle name="20% - 輔色4 8" xfId="799" xr:uid="{00000000-0005-0000-0000-000002030000}"/>
    <cellStyle name="20% - 輔色4 9" xfId="800" xr:uid="{00000000-0005-0000-0000-000003030000}"/>
    <cellStyle name="20% - 輔色5 10" xfId="801" xr:uid="{00000000-0005-0000-0000-000004030000}"/>
    <cellStyle name="20% - 輔色5 2" xfId="802" xr:uid="{00000000-0005-0000-0000-000005030000}"/>
    <cellStyle name="20% - 輔色5 3" xfId="803" xr:uid="{00000000-0005-0000-0000-000006030000}"/>
    <cellStyle name="20% - 輔色5 4" xfId="804" xr:uid="{00000000-0005-0000-0000-000007030000}"/>
    <cellStyle name="20% - 輔色5 5" xfId="805" xr:uid="{00000000-0005-0000-0000-000008030000}"/>
    <cellStyle name="20% - 輔色5 6" xfId="806" xr:uid="{00000000-0005-0000-0000-000009030000}"/>
    <cellStyle name="20% - 輔色5 7" xfId="807" xr:uid="{00000000-0005-0000-0000-00000A030000}"/>
    <cellStyle name="20% - 輔色5 8" xfId="808" xr:uid="{00000000-0005-0000-0000-00000B030000}"/>
    <cellStyle name="20% - 輔色5 9" xfId="809" xr:uid="{00000000-0005-0000-0000-00000C030000}"/>
    <cellStyle name="20% - 輔色6 10" xfId="810" xr:uid="{00000000-0005-0000-0000-00000D030000}"/>
    <cellStyle name="20% - 輔色6 2" xfId="811" xr:uid="{00000000-0005-0000-0000-00000E030000}"/>
    <cellStyle name="20% - 輔色6 3" xfId="812" xr:uid="{00000000-0005-0000-0000-00000F030000}"/>
    <cellStyle name="20% - 輔色6 4" xfId="813" xr:uid="{00000000-0005-0000-0000-000010030000}"/>
    <cellStyle name="20% - 輔色6 5" xfId="814" xr:uid="{00000000-0005-0000-0000-000011030000}"/>
    <cellStyle name="20% - 輔色6 6" xfId="815" xr:uid="{00000000-0005-0000-0000-000012030000}"/>
    <cellStyle name="20% - 輔色6 7" xfId="816" xr:uid="{00000000-0005-0000-0000-000013030000}"/>
    <cellStyle name="20% - 輔色6 8" xfId="817" xr:uid="{00000000-0005-0000-0000-000014030000}"/>
    <cellStyle name="20% - 輔色6 9" xfId="818" xr:uid="{00000000-0005-0000-0000-000015030000}"/>
    <cellStyle name="40% - Accent1" xfId="819" xr:uid="{00000000-0005-0000-0000-000016030000}"/>
    <cellStyle name="40% - Accent2" xfId="820" xr:uid="{00000000-0005-0000-0000-000017030000}"/>
    <cellStyle name="40% - Accent3" xfId="821" xr:uid="{00000000-0005-0000-0000-000018030000}"/>
    <cellStyle name="40% - Accent4" xfId="822" xr:uid="{00000000-0005-0000-0000-000019030000}"/>
    <cellStyle name="40% - Accent5" xfId="823" xr:uid="{00000000-0005-0000-0000-00001A030000}"/>
    <cellStyle name="40% - Accent6" xfId="824" xr:uid="{00000000-0005-0000-0000-00001B030000}"/>
    <cellStyle name="40% - 強調1" xfId="825" xr:uid="{00000000-0005-0000-0000-00001C030000}"/>
    <cellStyle name="40% - 強調2" xfId="826" xr:uid="{00000000-0005-0000-0000-00001D030000}"/>
    <cellStyle name="40% - 強調3" xfId="827" xr:uid="{00000000-0005-0000-0000-00001E030000}"/>
    <cellStyle name="40% - 強調4" xfId="828" xr:uid="{00000000-0005-0000-0000-00001F030000}"/>
    <cellStyle name="40% - 強調5" xfId="829" xr:uid="{00000000-0005-0000-0000-000020030000}"/>
    <cellStyle name="40% - 強調6" xfId="830" xr:uid="{00000000-0005-0000-0000-000021030000}"/>
    <cellStyle name="40% - 輔色1 10" xfId="831" xr:uid="{00000000-0005-0000-0000-000022030000}"/>
    <cellStyle name="40% - 輔色1 2" xfId="832" xr:uid="{00000000-0005-0000-0000-000023030000}"/>
    <cellStyle name="40% - 輔色1 3" xfId="833" xr:uid="{00000000-0005-0000-0000-000024030000}"/>
    <cellStyle name="40% - 輔色1 4" xfId="834" xr:uid="{00000000-0005-0000-0000-000025030000}"/>
    <cellStyle name="40% - 輔色1 5" xfId="835" xr:uid="{00000000-0005-0000-0000-000026030000}"/>
    <cellStyle name="40% - 輔色1 6" xfId="836" xr:uid="{00000000-0005-0000-0000-000027030000}"/>
    <cellStyle name="40% - 輔色1 7" xfId="837" xr:uid="{00000000-0005-0000-0000-000028030000}"/>
    <cellStyle name="40% - 輔色1 8" xfId="838" xr:uid="{00000000-0005-0000-0000-000029030000}"/>
    <cellStyle name="40% - 輔色1 9" xfId="839" xr:uid="{00000000-0005-0000-0000-00002A030000}"/>
    <cellStyle name="40% - 輔色2 10" xfId="840" xr:uid="{00000000-0005-0000-0000-00002B030000}"/>
    <cellStyle name="40% - 輔色2 2" xfId="841" xr:uid="{00000000-0005-0000-0000-00002C030000}"/>
    <cellStyle name="40% - 輔色2 3" xfId="842" xr:uid="{00000000-0005-0000-0000-00002D030000}"/>
    <cellStyle name="40% - 輔色2 4" xfId="843" xr:uid="{00000000-0005-0000-0000-00002E030000}"/>
    <cellStyle name="40% - 輔色2 5" xfId="844" xr:uid="{00000000-0005-0000-0000-00002F030000}"/>
    <cellStyle name="40% - 輔色2 6" xfId="845" xr:uid="{00000000-0005-0000-0000-000030030000}"/>
    <cellStyle name="40% - 輔色2 7" xfId="846" xr:uid="{00000000-0005-0000-0000-000031030000}"/>
    <cellStyle name="40% - 輔色2 8" xfId="847" xr:uid="{00000000-0005-0000-0000-000032030000}"/>
    <cellStyle name="40% - 輔色2 9" xfId="848" xr:uid="{00000000-0005-0000-0000-000033030000}"/>
    <cellStyle name="40% - 輔色3 10" xfId="849" xr:uid="{00000000-0005-0000-0000-000034030000}"/>
    <cellStyle name="40% - 輔色3 2" xfId="850" xr:uid="{00000000-0005-0000-0000-000035030000}"/>
    <cellStyle name="40% - 輔色3 3" xfId="851" xr:uid="{00000000-0005-0000-0000-000036030000}"/>
    <cellStyle name="40% - 輔色3 4" xfId="852" xr:uid="{00000000-0005-0000-0000-000037030000}"/>
    <cellStyle name="40% - 輔色3 5" xfId="853" xr:uid="{00000000-0005-0000-0000-000038030000}"/>
    <cellStyle name="40% - 輔色3 6" xfId="854" xr:uid="{00000000-0005-0000-0000-000039030000}"/>
    <cellStyle name="40% - 輔色3 7" xfId="855" xr:uid="{00000000-0005-0000-0000-00003A030000}"/>
    <cellStyle name="40% - 輔色3 8" xfId="856" xr:uid="{00000000-0005-0000-0000-00003B030000}"/>
    <cellStyle name="40% - 輔色3 9" xfId="857" xr:uid="{00000000-0005-0000-0000-00003C030000}"/>
    <cellStyle name="40% - 輔色4 10" xfId="858" xr:uid="{00000000-0005-0000-0000-00003D030000}"/>
    <cellStyle name="40% - 輔色4 2" xfId="859" xr:uid="{00000000-0005-0000-0000-00003E030000}"/>
    <cellStyle name="40% - 輔色4 3" xfId="860" xr:uid="{00000000-0005-0000-0000-00003F030000}"/>
    <cellStyle name="40% - 輔色4 4" xfId="861" xr:uid="{00000000-0005-0000-0000-000040030000}"/>
    <cellStyle name="40% - 輔色4 5" xfId="862" xr:uid="{00000000-0005-0000-0000-000041030000}"/>
    <cellStyle name="40% - 輔色4 6" xfId="863" xr:uid="{00000000-0005-0000-0000-000042030000}"/>
    <cellStyle name="40% - 輔色4 7" xfId="864" xr:uid="{00000000-0005-0000-0000-000043030000}"/>
    <cellStyle name="40% - 輔色4 8" xfId="865" xr:uid="{00000000-0005-0000-0000-000044030000}"/>
    <cellStyle name="40% - 輔色4 9" xfId="866" xr:uid="{00000000-0005-0000-0000-000045030000}"/>
    <cellStyle name="40% - 輔色5 10" xfId="867" xr:uid="{00000000-0005-0000-0000-000046030000}"/>
    <cellStyle name="40% - 輔色5 2" xfId="868" xr:uid="{00000000-0005-0000-0000-000047030000}"/>
    <cellStyle name="40% - 輔色5 3" xfId="869" xr:uid="{00000000-0005-0000-0000-000048030000}"/>
    <cellStyle name="40% - 輔色5 4" xfId="870" xr:uid="{00000000-0005-0000-0000-000049030000}"/>
    <cellStyle name="40% - 輔色5 5" xfId="871" xr:uid="{00000000-0005-0000-0000-00004A030000}"/>
    <cellStyle name="40% - 輔色5 6" xfId="872" xr:uid="{00000000-0005-0000-0000-00004B030000}"/>
    <cellStyle name="40% - 輔色5 7" xfId="873" xr:uid="{00000000-0005-0000-0000-00004C030000}"/>
    <cellStyle name="40% - 輔色5 8" xfId="874" xr:uid="{00000000-0005-0000-0000-00004D030000}"/>
    <cellStyle name="40% - 輔色5 9" xfId="875" xr:uid="{00000000-0005-0000-0000-00004E030000}"/>
    <cellStyle name="40% - 輔色6 10" xfId="876" xr:uid="{00000000-0005-0000-0000-00004F030000}"/>
    <cellStyle name="40% - 輔色6 2" xfId="877" xr:uid="{00000000-0005-0000-0000-000050030000}"/>
    <cellStyle name="40% - 輔色6 3" xfId="878" xr:uid="{00000000-0005-0000-0000-000051030000}"/>
    <cellStyle name="40% - 輔色6 4" xfId="879" xr:uid="{00000000-0005-0000-0000-000052030000}"/>
    <cellStyle name="40% - 輔色6 5" xfId="880" xr:uid="{00000000-0005-0000-0000-000053030000}"/>
    <cellStyle name="40% - 輔色6 6" xfId="881" xr:uid="{00000000-0005-0000-0000-000054030000}"/>
    <cellStyle name="40% - 輔色6 7" xfId="882" xr:uid="{00000000-0005-0000-0000-000055030000}"/>
    <cellStyle name="40% - 輔色6 8" xfId="883" xr:uid="{00000000-0005-0000-0000-000056030000}"/>
    <cellStyle name="40% - 輔色6 9" xfId="884" xr:uid="{00000000-0005-0000-0000-000057030000}"/>
    <cellStyle name="60% - Accent1" xfId="885" xr:uid="{00000000-0005-0000-0000-000058030000}"/>
    <cellStyle name="60% - Accent2" xfId="886" xr:uid="{00000000-0005-0000-0000-000059030000}"/>
    <cellStyle name="60% - Accent3" xfId="887" xr:uid="{00000000-0005-0000-0000-00005A030000}"/>
    <cellStyle name="60% - Accent4" xfId="888" xr:uid="{00000000-0005-0000-0000-00005B030000}"/>
    <cellStyle name="60% - Accent5" xfId="889" xr:uid="{00000000-0005-0000-0000-00005C030000}"/>
    <cellStyle name="60% - Accent6" xfId="890" xr:uid="{00000000-0005-0000-0000-00005D030000}"/>
    <cellStyle name="60% - 強調1" xfId="891" xr:uid="{00000000-0005-0000-0000-00005E030000}"/>
    <cellStyle name="60% - 強調2" xfId="892" xr:uid="{00000000-0005-0000-0000-00005F030000}"/>
    <cellStyle name="60% - 強調3" xfId="893" xr:uid="{00000000-0005-0000-0000-000060030000}"/>
    <cellStyle name="60% - 強調4" xfId="894" xr:uid="{00000000-0005-0000-0000-000061030000}"/>
    <cellStyle name="60% - 強調5" xfId="895" xr:uid="{00000000-0005-0000-0000-000062030000}"/>
    <cellStyle name="60% - 強調6" xfId="896" xr:uid="{00000000-0005-0000-0000-000063030000}"/>
    <cellStyle name="60% - 輔色1 10" xfId="897" xr:uid="{00000000-0005-0000-0000-000064030000}"/>
    <cellStyle name="60% - 輔色1 2" xfId="898" xr:uid="{00000000-0005-0000-0000-000065030000}"/>
    <cellStyle name="60% - 輔色1 3" xfId="899" xr:uid="{00000000-0005-0000-0000-000066030000}"/>
    <cellStyle name="60% - 輔色1 4" xfId="900" xr:uid="{00000000-0005-0000-0000-000067030000}"/>
    <cellStyle name="60% - 輔色1 5" xfId="901" xr:uid="{00000000-0005-0000-0000-000068030000}"/>
    <cellStyle name="60% - 輔色1 6" xfId="902" xr:uid="{00000000-0005-0000-0000-000069030000}"/>
    <cellStyle name="60% - 輔色1 7" xfId="903" xr:uid="{00000000-0005-0000-0000-00006A030000}"/>
    <cellStyle name="60% - 輔色1 8" xfId="904" xr:uid="{00000000-0005-0000-0000-00006B030000}"/>
    <cellStyle name="60% - 輔色1 9" xfId="905" xr:uid="{00000000-0005-0000-0000-00006C030000}"/>
    <cellStyle name="60% - 輔色2 10" xfId="906" xr:uid="{00000000-0005-0000-0000-00006D030000}"/>
    <cellStyle name="60% - 輔色2 2" xfId="907" xr:uid="{00000000-0005-0000-0000-00006E030000}"/>
    <cellStyle name="60% - 輔色2 3" xfId="908" xr:uid="{00000000-0005-0000-0000-00006F030000}"/>
    <cellStyle name="60% - 輔色2 4" xfId="909" xr:uid="{00000000-0005-0000-0000-000070030000}"/>
    <cellStyle name="60% - 輔色2 5" xfId="910" xr:uid="{00000000-0005-0000-0000-000071030000}"/>
    <cellStyle name="60% - 輔色2 6" xfId="911" xr:uid="{00000000-0005-0000-0000-000072030000}"/>
    <cellStyle name="60% - 輔色2 7" xfId="912" xr:uid="{00000000-0005-0000-0000-000073030000}"/>
    <cellStyle name="60% - 輔色2 8" xfId="913" xr:uid="{00000000-0005-0000-0000-000074030000}"/>
    <cellStyle name="60% - 輔色2 9" xfId="914" xr:uid="{00000000-0005-0000-0000-000075030000}"/>
    <cellStyle name="60% - 輔色3 10" xfId="915" xr:uid="{00000000-0005-0000-0000-000076030000}"/>
    <cellStyle name="60% - 輔色3 2" xfId="916" xr:uid="{00000000-0005-0000-0000-000077030000}"/>
    <cellStyle name="60% - 輔色3 3" xfId="917" xr:uid="{00000000-0005-0000-0000-000078030000}"/>
    <cellStyle name="60% - 輔色3 4" xfId="918" xr:uid="{00000000-0005-0000-0000-000079030000}"/>
    <cellStyle name="60% - 輔色3 5" xfId="919" xr:uid="{00000000-0005-0000-0000-00007A030000}"/>
    <cellStyle name="60% - 輔色3 6" xfId="920" xr:uid="{00000000-0005-0000-0000-00007B030000}"/>
    <cellStyle name="60% - 輔色3 7" xfId="921" xr:uid="{00000000-0005-0000-0000-00007C030000}"/>
    <cellStyle name="60% - 輔色3 8" xfId="922" xr:uid="{00000000-0005-0000-0000-00007D030000}"/>
    <cellStyle name="60% - 輔色3 9" xfId="923" xr:uid="{00000000-0005-0000-0000-00007E030000}"/>
    <cellStyle name="60% - 輔色4 10" xfId="924" xr:uid="{00000000-0005-0000-0000-00007F030000}"/>
    <cellStyle name="60% - 輔色4 2" xfId="925" xr:uid="{00000000-0005-0000-0000-000080030000}"/>
    <cellStyle name="60% - 輔色4 3" xfId="926" xr:uid="{00000000-0005-0000-0000-000081030000}"/>
    <cellStyle name="60% - 輔色4 4" xfId="927" xr:uid="{00000000-0005-0000-0000-000082030000}"/>
    <cellStyle name="60% - 輔色4 5" xfId="928" xr:uid="{00000000-0005-0000-0000-000083030000}"/>
    <cellStyle name="60% - 輔色4 6" xfId="929" xr:uid="{00000000-0005-0000-0000-000084030000}"/>
    <cellStyle name="60% - 輔色4 7" xfId="930" xr:uid="{00000000-0005-0000-0000-000085030000}"/>
    <cellStyle name="60% - 輔色4 8" xfId="931" xr:uid="{00000000-0005-0000-0000-000086030000}"/>
    <cellStyle name="60% - 輔色4 9" xfId="932" xr:uid="{00000000-0005-0000-0000-000087030000}"/>
    <cellStyle name="60% - 輔色5 10" xfId="933" xr:uid="{00000000-0005-0000-0000-000088030000}"/>
    <cellStyle name="60% - 輔色5 2" xfId="934" xr:uid="{00000000-0005-0000-0000-000089030000}"/>
    <cellStyle name="60% - 輔色5 3" xfId="935" xr:uid="{00000000-0005-0000-0000-00008A030000}"/>
    <cellStyle name="60% - 輔色5 4" xfId="936" xr:uid="{00000000-0005-0000-0000-00008B030000}"/>
    <cellStyle name="60% - 輔色5 5" xfId="937" xr:uid="{00000000-0005-0000-0000-00008C030000}"/>
    <cellStyle name="60% - 輔色5 6" xfId="938" xr:uid="{00000000-0005-0000-0000-00008D030000}"/>
    <cellStyle name="60% - 輔色5 7" xfId="939" xr:uid="{00000000-0005-0000-0000-00008E030000}"/>
    <cellStyle name="60% - 輔色5 8" xfId="940" xr:uid="{00000000-0005-0000-0000-00008F030000}"/>
    <cellStyle name="60% - 輔色5 9" xfId="941" xr:uid="{00000000-0005-0000-0000-000090030000}"/>
    <cellStyle name="60% - 輔色6 10" xfId="942" xr:uid="{00000000-0005-0000-0000-000091030000}"/>
    <cellStyle name="60% - 輔色6 2" xfId="943" xr:uid="{00000000-0005-0000-0000-000092030000}"/>
    <cellStyle name="60% - 輔色6 3" xfId="944" xr:uid="{00000000-0005-0000-0000-000093030000}"/>
    <cellStyle name="60% - 輔色6 4" xfId="945" xr:uid="{00000000-0005-0000-0000-000094030000}"/>
    <cellStyle name="60% - 輔色6 5" xfId="946" xr:uid="{00000000-0005-0000-0000-000095030000}"/>
    <cellStyle name="60% - 輔色6 6" xfId="947" xr:uid="{00000000-0005-0000-0000-000096030000}"/>
    <cellStyle name="60% - 輔色6 7" xfId="948" xr:uid="{00000000-0005-0000-0000-000097030000}"/>
    <cellStyle name="60% - 輔色6 8" xfId="949" xr:uid="{00000000-0005-0000-0000-000098030000}"/>
    <cellStyle name="60% - 輔色6 9" xfId="950" xr:uid="{00000000-0005-0000-0000-000099030000}"/>
    <cellStyle name="Accent1" xfId="951" xr:uid="{00000000-0005-0000-0000-00009A030000}"/>
    <cellStyle name="Accent2" xfId="952" xr:uid="{00000000-0005-0000-0000-00009B030000}"/>
    <cellStyle name="Accent3" xfId="953" xr:uid="{00000000-0005-0000-0000-00009C030000}"/>
    <cellStyle name="Accent4" xfId="954" xr:uid="{00000000-0005-0000-0000-00009D030000}"/>
    <cellStyle name="Accent5" xfId="955" xr:uid="{00000000-0005-0000-0000-00009E030000}"/>
    <cellStyle name="Accent6" xfId="956" xr:uid="{00000000-0005-0000-0000-00009F030000}"/>
    <cellStyle name="Bad" xfId="957" xr:uid="{00000000-0005-0000-0000-0000A0030000}"/>
    <cellStyle name="Bad 1" xfId="958" xr:uid="{00000000-0005-0000-0000-0000A1030000}"/>
    <cellStyle name="Calculation" xfId="959" xr:uid="{00000000-0005-0000-0000-0000A2030000}"/>
    <cellStyle name="Calculation 2" xfId="960" xr:uid="{00000000-0005-0000-0000-0000A3030000}"/>
    <cellStyle name="Calculation 2 2" xfId="961" xr:uid="{00000000-0005-0000-0000-0000A4030000}"/>
    <cellStyle name="Calculation 2 2 2" xfId="1793" xr:uid="{00000000-0005-0000-0000-0000A5030000}"/>
    <cellStyle name="Calculation 2 2 2 2" xfId="1914" xr:uid="{00000000-0005-0000-0000-0000A5030000}"/>
    <cellStyle name="Calculation 2 2 2 3" xfId="2911" xr:uid="{00000000-0005-0000-0000-0000A5030000}"/>
    <cellStyle name="Calculation 2 2 2 4" xfId="3069" xr:uid="{00000000-0005-0000-0000-0000A5030000}"/>
    <cellStyle name="Calculation 2 2 3" xfId="2486" xr:uid="{00000000-0005-0000-0000-0000A4030000}"/>
    <cellStyle name="Calculation 2 2 4" xfId="2607" xr:uid="{00000000-0005-0000-0000-0000A4030000}"/>
    <cellStyle name="Calculation 2 2 5" xfId="2714" xr:uid="{00000000-0005-0000-0000-0000A4030000}"/>
    <cellStyle name="Calculation 2 3" xfId="1792" xr:uid="{00000000-0005-0000-0000-0000A6030000}"/>
    <cellStyle name="Calculation 2 3 2" xfId="1915" xr:uid="{00000000-0005-0000-0000-0000A6030000}"/>
    <cellStyle name="Calculation 2 3 3" xfId="2910" xr:uid="{00000000-0005-0000-0000-0000A6030000}"/>
    <cellStyle name="Calculation 2 3 4" xfId="3068" xr:uid="{00000000-0005-0000-0000-0000A6030000}"/>
    <cellStyle name="Calculation 2 4" xfId="2487" xr:uid="{00000000-0005-0000-0000-0000A3030000}"/>
    <cellStyle name="Calculation 2 5" xfId="2608" xr:uid="{00000000-0005-0000-0000-0000A3030000}"/>
    <cellStyle name="Calculation 2 6" xfId="1919" xr:uid="{00000000-0005-0000-0000-0000A3030000}"/>
    <cellStyle name="Calculation 3" xfId="962" xr:uid="{00000000-0005-0000-0000-0000A7030000}"/>
    <cellStyle name="Calculation 3 2" xfId="1794" xr:uid="{00000000-0005-0000-0000-0000A8030000}"/>
    <cellStyle name="Calculation 3 2 2" xfId="1913" xr:uid="{00000000-0005-0000-0000-0000A8030000}"/>
    <cellStyle name="Calculation 3 2 3" xfId="2912" xr:uid="{00000000-0005-0000-0000-0000A8030000}"/>
    <cellStyle name="Calculation 3 2 4" xfId="3070" xr:uid="{00000000-0005-0000-0000-0000A8030000}"/>
    <cellStyle name="Calculation 3 3" xfId="2485" xr:uid="{00000000-0005-0000-0000-0000A7030000}"/>
    <cellStyle name="Calculation 3 4" xfId="2606" xr:uid="{00000000-0005-0000-0000-0000A7030000}"/>
    <cellStyle name="Calculation 3 5" xfId="2715" xr:uid="{00000000-0005-0000-0000-0000A7030000}"/>
    <cellStyle name="Calculation 4" xfId="1791" xr:uid="{00000000-0005-0000-0000-0000A9030000}"/>
    <cellStyle name="Calculation 4 2" xfId="1916" xr:uid="{00000000-0005-0000-0000-0000A9030000}"/>
    <cellStyle name="Calculation 4 3" xfId="2909" xr:uid="{00000000-0005-0000-0000-0000A9030000}"/>
    <cellStyle name="Calculation 4 4" xfId="3067" xr:uid="{00000000-0005-0000-0000-0000A9030000}"/>
    <cellStyle name="Calculation 5" xfId="2488" xr:uid="{00000000-0005-0000-0000-0000A2030000}"/>
    <cellStyle name="Calculation 6" xfId="2609" xr:uid="{00000000-0005-0000-0000-0000A2030000}"/>
    <cellStyle name="Calculation 7" xfId="1918" xr:uid="{00000000-0005-0000-0000-0000A2030000}"/>
    <cellStyle name="Check Cell" xfId="963" xr:uid="{00000000-0005-0000-0000-0000AA030000}"/>
    <cellStyle name="Comma 2" xfId="964" xr:uid="{00000000-0005-0000-0000-0000AB030000}"/>
    <cellStyle name="Comma 2 2" xfId="965" xr:uid="{00000000-0005-0000-0000-0000AC030000}"/>
    <cellStyle name="Comma 2 2 2" xfId="966" xr:uid="{00000000-0005-0000-0000-0000AD030000}"/>
    <cellStyle name="Comma 2 2 2 2" xfId="967" xr:uid="{00000000-0005-0000-0000-0000AE030000}"/>
    <cellStyle name="Comma 2 2 2 2 2" xfId="968" xr:uid="{00000000-0005-0000-0000-0000AF030000}"/>
    <cellStyle name="Comma 2 2 2 3" xfId="969" xr:uid="{00000000-0005-0000-0000-0000B0030000}"/>
    <cellStyle name="Comma 2 2 3" xfId="970" xr:uid="{00000000-0005-0000-0000-0000B1030000}"/>
    <cellStyle name="Comma 2 2 3 2" xfId="971" xr:uid="{00000000-0005-0000-0000-0000B2030000}"/>
    <cellStyle name="Comma 2 2 4" xfId="972" xr:uid="{00000000-0005-0000-0000-0000B3030000}"/>
    <cellStyle name="Comma 2 3" xfId="973" xr:uid="{00000000-0005-0000-0000-0000B4030000}"/>
    <cellStyle name="Comma 2 3 2" xfId="974" xr:uid="{00000000-0005-0000-0000-0000B5030000}"/>
    <cellStyle name="Comma 2 3 2 2" xfId="975" xr:uid="{00000000-0005-0000-0000-0000B6030000}"/>
    <cellStyle name="Comma 2 3 3" xfId="976" xr:uid="{00000000-0005-0000-0000-0000B7030000}"/>
    <cellStyle name="Comma 2 4" xfId="977" xr:uid="{00000000-0005-0000-0000-0000B8030000}"/>
    <cellStyle name="Comma 2 4 2" xfId="978" xr:uid="{00000000-0005-0000-0000-0000B9030000}"/>
    <cellStyle name="Comma 2 5" xfId="979" xr:uid="{00000000-0005-0000-0000-0000BA030000}"/>
    <cellStyle name="Comma 2_人事費" xfId="980" xr:uid="{00000000-0005-0000-0000-0000BB030000}"/>
    <cellStyle name="Comma 3" xfId="981" xr:uid="{00000000-0005-0000-0000-0000BC030000}"/>
    <cellStyle name="Comma 3 2" xfId="982" xr:uid="{00000000-0005-0000-0000-0000BD030000}"/>
    <cellStyle name="Comma 3 2 2" xfId="983" xr:uid="{00000000-0005-0000-0000-0000BE030000}"/>
    <cellStyle name="Comma 3 2 2 2" xfId="984" xr:uid="{00000000-0005-0000-0000-0000BF030000}"/>
    <cellStyle name="Comma 3 2 3" xfId="985" xr:uid="{00000000-0005-0000-0000-0000C0030000}"/>
    <cellStyle name="Comma 3 3" xfId="986" xr:uid="{00000000-0005-0000-0000-0000C1030000}"/>
    <cellStyle name="Comma 3 3 2" xfId="987" xr:uid="{00000000-0005-0000-0000-0000C2030000}"/>
    <cellStyle name="Comma 3 4" xfId="988" xr:uid="{00000000-0005-0000-0000-0000C3030000}"/>
    <cellStyle name="Comma 4" xfId="989" xr:uid="{00000000-0005-0000-0000-0000C4030000}"/>
    <cellStyle name="Comma 4 2" xfId="990" xr:uid="{00000000-0005-0000-0000-0000C5030000}"/>
    <cellStyle name="Comma 4 2 2" xfId="991" xr:uid="{00000000-0005-0000-0000-0000C6030000}"/>
    <cellStyle name="Comma 4 2 2 2" xfId="992" xr:uid="{00000000-0005-0000-0000-0000C7030000}"/>
    <cellStyle name="Comma 4 2 3" xfId="993" xr:uid="{00000000-0005-0000-0000-0000C8030000}"/>
    <cellStyle name="Comma 4 3" xfId="994" xr:uid="{00000000-0005-0000-0000-0000C9030000}"/>
    <cellStyle name="Comma 4 3 2" xfId="995" xr:uid="{00000000-0005-0000-0000-0000CA030000}"/>
    <cellStyle name="Comma 4 4" xfId="996" xr:uid="{00000000-0005-0000-0000-0000CB030000}"/>
    <cellStyle name="Comma0" xfId="997" xr:uid="{00000000-0005-0000-0000-0000CC030000}"/>
    <cellStyle name="Currency0" xfId="998" xr:uid="{00000000-0005-0000-0000-0000CD030000}"/>
    <cellStyle name="Date" xfId="999" xr:uid="{00000000-0005-0000-0000-0000CE030000}"/>
    <cellStyle name="eng" xfId="1000" xr:uid="{00000000-0005-0000-0000-0000CF030000}"/>
    <cellStyle name="Explanatory Text" xfId="1001" xr:uid="{00000000-0005-0000-0000-0000D0030000}"/>
    <cellStyle name="Fixed" xfId="1002" xr:uid="{00000000-0005-0000-0000-0000D1030000}"/>
    <cellStyle name="Good" xfId="1003" xr:uid="{00000000-0005-0000-0000-0000D2030000}"/>
    <cellStyle name="Good 1" xfId="1004" xr:uid="{00000000-0005-0000-0000-0000D3030000}"/>
    <cellStyle name="Grey" xfId="1005" xr:uid="{00000000-0005-0000-0000-0000D4030000}"/>
    <cellStyle name="header" xfId="1006" xr:uid="{00000000-0005-0000-0000-0000D5030000}"/>
    <cellStyle name="Header1" xfId="1007" xr:uid="{00000000-0005-0000-0000-0000D6030000}"/>
    <cellStyle name="Header2" xfId="1008" xr:uid="{00000000-0005-0000-0000-0000D7030000}"/>
    <cellStyle name="Header2 2" xfId="1009" xr:uid="{00000000-0005-0000-0000-0000D8030000}"/>
    <cellStyle name="Header2 2 2" xfId="2475" xr:uid="{00000000-0005-0000-0000-0000D8030000}"/>
    <cellStyle name="Header2 2 3" xfId="2794" xr:uid="{00000000-0005-0000-0000-0000D8030000}"/>
    <cellStyle name="Header2 2 4" xfId="2605" xr:uid="{00000000-0005-0000-0000-0000D8030000}"/>
    <cellStyle name="Header2 2 5" xfId="2717" xr:uid="{00000000-0005-0000-0000-0000D8030000}"/>
    <cellStyle name="Header2 3" xfId="2476" xr:uid="{00000000-0005-0000-0000-0000D7030000}"/>
    <cellStyle name="Header2 4" xfId="2611" xr:uid="{00000000-0005-0000-0000-0000D7030000}"/>
    <cellStyle name="Header2 5" xfId="2793" xr:uid="{00000000-0005-0000-0000-0000D7030000}"/>
    <cellStyle name="Header2 6" xfId="2716" xr:uid="{00000000-0005-0000-0000-0000D7030000}"/>
    <cellStyle name="Heading 1" xfId="1010" xr:uid="{00000000-0005-0000-0000-0000D9030000}"/>
    <cellStyle name="Heading 1 1" xfId="1011" xr:uid="{00000000-0005-0000-0000-0000DA030000}"/>
    <cellStyle name="Heading 2" xfId="1012" xr:uid="{00000000-0005-0000-0000-0000DB030000}"/>
    <cellStyle name="Heading 2 1" xfId="1013" xr:uid="{00000000-0005-0000-0000-0000DC030000}"/>
    <cellStyle name="Heading 3" xfId="1014" xr:uid="{00000000-0005-0000-0000-0000DD030000}"/>
    <cellStyle name="Heading 4" xfId="1015" xr:uid="{00000000-0005-0000-0000-0000DE03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xfId="1016" xr:uid="{00000000-0005-0000-0000-0000DF030000}"/>
    <cellStyle name="Input" xfId="1017" xr:uid="{00000000-0005-0000-0000-0000E0030000}"/>
    <cellStyle name="Input [yellow]" xfId="1018" xr:uid="{00000000-0005-0000-0000-0000E1030000}"/>
    <cellStyle name="Input [yellow] 2" xfId="1019" xr:uid="{00000000-0005-0000-0000-0000E2030000}"/>
    <cellStyle name="Input [yellow] 2 2" xfId="2472" xr:uid="{00000000-0005-0000-0000-0000E2030000}"/>
    <cellStyle name="Input [yellow] 2 3" xfId="2612" xr:uid="{00000000-0005-0000-0000-0000E2030000}"/>
    <cellStyle name="Input [yellow] 2 4" xfId="2547" xr:uid="{00000000-0005-0000-0000-0000E2030000}"/>
    <cellStyle name="Input [yellow] 2 5" xfId="2602" xr:uid="{00000000-0005-0000-0000-0000E2030000}"/>
    <cellStyle name="Input [yellow] 2 6" xfId="3173" xr:uid="{00000000-0005-0000-0000-0000E2030000}"/>
    <cellStyle name="Input [yellow] 3" xfId="2473" xr:uid="{00000000-0005-0000-0000-0000E1030000}"/>
    <cellStyle name="Input [yellow] 4" xfId="2795" xr:uid="{00000000-0005-0000-0000-0000E1030000}"/>
    <cellStyle name="Input [yellow] 5" xfId="2548" xr:uid="{00000000-0005-0000-0000-0000E1030000}"/>
    <cellStyle name="Input [yellow] 6" xfId="2603" xr:uid="{00000000-0005-0000-0000-0000E1030000}"/>
    <cellStyle name="Input [yellow] 7" xfId="2719" xr:uid="{00000000-0005-0000-0000-0000E1030000}"/>
    <cellStyle name="Input 10" xfId="2610" xr:uid="{00000000-0005-0000-0000-0000E0030000}"/>
    <cellStyle name="Input 11" xfId="2604" xr:uid="{00000000-0005-0000-0000-0000E0030000}"/>
    <cellStyle name="Input 12" xfId="2718" xr:uid="{00000000-0005-0000-0000-0000E0030000}"/>
    <cellStyle name="Input 2" xfId="1020" xr:uid="{00000000-0005-0000-0000-0000E3030000}"/>
    <cellStyle name="Input 2 2" xfId="1021" xr:uid="{00000000-0005-0000-0000-0000E4030000}"/>
    <cellStyle name="Input 2 2 2" xfId="1797" xr:uid="{00000000-0005-0000-0000-0000E5030000}"/>
    <cellStyle name="Input 2 2 2 2" xfId="1910" xr:uid="{00000000-0005-0000-0000-0000E5030000}"/>
    <cellStyle name="Input 2 2 2 3" xfId="2915" xr:uid="{00000000-0005-0000-0000-0000E5030000}"/>
    <cellStyle name="Input 2 2 2 4" xfId="3073" xr:uid="{00000000-0005-0000-0000-0000E5030000}"/>
    <cellStyle name="Input 2 2 3" xfId="2470" xr:uid="{00000000-0005-0000-0000-0000E4030000}"/>
    <cellStyle name="Input 2 2 4" xfId="2600" xr:uid="{00000000-0005-0000-0000-0000E4030000}"/>
    <cellStyle name="Input 2 2 5" xfId="2720" xr:uid="{00000000-0005-0000-0000-0000E4030000}"/>
    <cellStyle name="Input 2 3" xfId="1796" xr:uid="{00000000-0005-0000-0000-0000E6030000}"/>
    <cellStyle name="Input 2 3 2" xfId="1911" xr:uid="{00000000-0005-0000-0000-0000E6030000}"/>
    <cellStyle name="Input 2 3 3" xfId="2914" xr:uid="{00000000-0005-0000-0000-0000E6030000}"/>
    <cellStyle name="Input 2 3 4" xfId="3072" xr:uid="{00000000-0005-0000-0000-0000E6030000}"/>
    <cellStyle name="Input 2 4" xfId="2471" xr:uid="{00000000-0005-0000-0000-0000E3030000}"/>
    <cellStyle name="Input 2 5" xfId="2601" xr:uid="{00000000-0005-0000-0000-0000E3030000}"/>
    <cellStyle name="Input 2 6" xfId="3172" xr:uid="{00000000-0005-0000-0000-0000E3030000}"/>
    <cellStyle name="Input 3" xfId="1022" xr:uid="{00000000-0005-0000-0000-0000E7030000}"/>
    <cellStyle name="Input 3 2" xfId="1798" xr:uid="{00000000-0005-0000-0000-0000E8030000}"/>
    <cellStyle name="Input 3 2 2" xfId="1909" xr:uid="{00000000-0005-0000-0000-0000E8030000}"/>
    <cellStyle name="Input 3 2 3" xfId="2916" xr:uid="{00000000-0005-0000-0000-0000E8030000}"/>
    <cellStyle name="Input 3 2 4" xfId="3074" xr:uid="{00000000-0005-0000-0000-0000E8030000}"/>
    <cellStyle name="Input 3 3" xfId="2469" xr:uid="{00000000-0005-0000-0000-0000E7030000}"/>
    <cellStyle name="Input 3 4" xfId="2599" xr:uid="{00000000-0005-0000-0000-0000E7030000}"/>
    <cellStyle name="Input 3 5" xfId="3174" xr:uid="{00000000-0005-0000-0000-0000E7030000}"/>
    <cellStyle name="Input 4" xfId="1023" xr:uid="{00000000-0005-0000-0000-0000E9030000}"/>
    <cellStyle name="Input 4 2" xfId="1799" xr:uid="{00000000-0005-0000-0000-0000EA030000}"/>
    <cellStyle name="Input 4 2 2" xfId="1908" xr:uid="{00000000-0005-0000-0000-0000EA030000}"/>
    <cellStyle name="Input 4 2 3" xfId="2917" xr:uid="{00000000-0005-0000-0000-0000EA030000}"/>
    <cellStyle name="Input 4 2 4" xfId="3075" xr:uid="{00000000-0005-0000-0000-0000EA030000}"/>
    <cellStyle name="Input 4 3" xfId="2468" xr:uid="{00000000-0005-0000-0000-0000E9030000}"/>
    <cellStyle name="Input 4 4" xfId="2598" xr:uid="{00000000-0005-0000-0000-0000E9030000}"/>
    <cellStyle name="Input 4 5" xfId="3171" xr:uid="{00000000-0005-0000-0000-0000E9030000}"/>
    <cellStyle name="Input 5" xfId="1024" xr:uid="{00000000-0005-0000-0000-0000EB030000}"/>
    <cellStyle name="Input 5 2" xfId="1800" xr:uid="{00000000-0005-0000-0000-0000EC030000}"/>
    <cellStyle name="Input 5 2 2" xfId="1907" xr:uid="{00000000-0005-0000-0000-0000EC030000}"/>
    <cellStyle name="Input 5 2 3" xfId="2918" xr:uid="{00000000-0005-0000-0000-0000EC030000}"/>
    <cellStyle name="Input 5 2 4" xfId="3076" xr:uid="{00000000-0005-0000-0000-0000EC030000}"/>
    <cellStyle name="Input 5 3" xfId="2467" xr:uid="{00000000-0005-0000-0000-0000EB030000}"/>
    <cellStyle name="Input 5 4" xfId="2597" xr:uid="{00000000-0005-0000-0000-0000EB030000}"/>
    <cellStyle name="Input 5 5" xfId="2721" xr:uid="{00000000-0005-0000-0000-0000EB030000}"/>
    <cellStyle name="Input 6" xfId="1795" xr:uid="{00000000-0005-0000-0000-0000ED030000}"/>
    <cellStyle name="Input 6 2" xfId="1912" xr:uid="{00000000-0005-0000-0000-0000ED030000}"/>
    <cellStyle name="Input 6 3" xfId="2913" xr:uid="{00000000-0005-0000-0000-0000ED030000}"/>
    <cellStyle name="Input 6 4" xfId="3071" xr:uid="{00000000-0005-0000-0000-0000ED030000}"/>
    <cellStyle name="Input 7" xfId="2474" xr:uid="{00000000-0005-0000-0000-0000E0030000}"/>
    <cellStyle name="Input 8" xfId="2796" xr:uid="{00000000-0005-0000-0000-0000E0030000}"/>
    <cellStyle name="Input 9" xfId="2549" xr:uid="{00000000-0005-0000-0000-0000E0030000}"/>
    <cellStyle name="Input_人事費" xfId="1025" xr:uid="{00000000-0005-0000-0000-0000EE030000}"/>
    <cellStyle name="Linked Cell" xfId="1026" xr:uid="{00000000-0005-0000-0000-0000EF030000}"/>
    <cellStyle name="lu" xfId="1027" xr:uid="{00000000-0005-0000-0000-0000F0030000}"/>
    <cellStyle name="n.0" xfId="1028" xr:uid="{00000000-0005-0000-0000-0000F1030000}"/>
    <cellStyle name="n.01" xfId="1029" xr:uid="{00000000-0005-0000-0000-0000F2030000}"/>
    <cellStyle name="n.1" xfId="1030" xr:uid="{00000000-0005-0000-0000-0000F3030000}"/>
    <cellStyle name="n0" xfId="1031" xr:uid="{00000000-0005-0000-0000-0000F4030000}"/>
    <cellStyle name="n1" xfId="1032" xr:uid="{00000000-0005-0000-0000-0000F5030000}"/>
    <cellStyle name="Neutral" xfId="1033" xr:uid="{00000000-0005-0000-0000-0000F6030000}"/>
    <cellStyle name="Neutral 1" xfId="1034" xr:uid="{00000000-0005-0000-0000-0000F7030000}"/>
    <cellStyle name="Normal" xfId="1035" xr:uid="{00000000-0005-0000-0000-0000F8030000}"/>
    <cellStyle name="Normal - Style1" xfId="1036" xr:uid="{00000000-0005-0000-0000-0000F9030000}"/>
    <cellStyle name="Normal 2" xfId="1037" xr:uid="{00000000-0005-0000-0000-0000FA030000}"/>
    <cellStyle name="Normal 2 2" xfId="1038" xr:uid="{00000000-0005-0000-0000-0000FB030000}"/>
    <cellStyle name="Normal 2 2 2" xfId="1039" xr:uid="{00000000-0005-0000-0000-0000FC030000}"/>
    <cellStyle name="Normal 2 2_0-106至109中程綜整(彙)" xfId="1040" xr:uid="{00000000-0005-0000-0000-0000FD030000}"/>
    <cellStyle name="Normal 3" xfId="1041" xr:uid="{00000000-0005-0000-0000-0000FE030000}"/>
    <cellStyle name="Normal_% Completion" xfId="1042" xr:uid="{00000000-0005-0000-0000-0000FF030000}"/>
    <cellStyle name="Note" xfId="1043" xr:uid="{00000000-0005-0000-0000-000000040000}"/>
    <cellStyle name="Note 1" xfId="1044" xr:uid="{00000000-0005-0000-0000-000001040000}"/>
    <cellStyle name="Note 1 2" xfId="1045" xr:uid="{00000000-0005-0000-0000-000002040000}"/>
    <cellStyle name="Note 1 2 2" xfId="1046" xr:uid="{00000000-0005-0000-0000-000003040000}"/>
    <cellStyle name="Note 1 2 2 2" xfId="1047" xr:uid="{00000000-0005-0000-0000-000004040000}"/>
    <cellStyle name="Note 1 2 2 2 2" xfId="2462" xr:uid="{00000000-0005-0000-0000-000004040000}"/>
    <cellStyle name="Note 1 2 2 2 3" xfId="2524" xr:uid="{00000000-0005-0000-0000-000004040000}"/>
    <cellStyle name="Note 1 2 2 2 4" xfId="3130" xr:uid="{00000000-0005-0000-0000-000004040000}"/>
    <cellStyle name="Note 1 2 2 3" xfId="1048" xr:uid="{00000000-0005-0000-0000-000005040000}"/>
    <cellStyle name="Note 1 2 2 3 2" xfId="2461" xr:uid="{00000000-0005-0000-0000-000005040000}"/>
    <cellStyle name="Note 1 2 2 3 3" xfId="2523" xr:uid="{00000000-0005-0000-0000-000005040000}"/>
    <cellStyle name="Note 1 2 2 3 4" xfId="2595" xr:uid="{00000000-0005-0000-0000-000005040000}"/>
    <cellStyle name="Note 1 2 2 4" xfId="2463" xr:uid="{00000000-0005-0000-0000-000003040000}"/>
    <cellStyle name="Note 1 2 2 5" xfId="2786" xr:uid="{00000000-0005-0000-0000-000003040000}"/>
    <cellStyle name="Note 1 2 2 6" xfId="3133" xr:uid="{00000000-0005-0000-0000-000003040000}"/>
    <cellStyle name="Note 1 2 3" xfId="1049" xr:uid="{00000000-0005-0000-0000-000006040000}"/>
    <cellStyle name="Note 1 2 3 2" xfId="2460" xr:uid="{00000000-0005-0000-0000-000006040000}"/>
    <cellStyle name="Note 1 2 3 3" xfId="2522" xr:uid="{00000000-0005-0000-0000-000006040000}"/>
    <cellStyle name="Note 1 2 3 4" xfId="2594" xr:uid="{00000000-0005-0000-0000-000006040000}"/>
    <cellStyle name="Note 1 2 4" xfId="1050" xr:uid="{00000000-0005-0000-0000-000007040000}"/>
    <cellStyle name="Note 1 2 4 2" xfId="2459" xr:uid="{00000000-0005-0000-0000-000007040000}"/>
    <cellStyle name="Note 1 2 4 3" xfId="2521" xr:uid="{00000000-0005-0000-0000-000007040000}"/>
    <cellStyle name="Note 1 2 4 4" xfId="2593" xr:uid="{00000000-0005-0000-0000-000007040000}"/>
    <cellStyle name="Note 1 2 5" xfId="2464" xr:uid="{00000000-0005-0000-0000-000002040000}"/>
    <cellStyle name="Note 1 2 6" xfId="2785" xr:uid="{00000000-0005-0000-0000-000002040000}"/>
    <cellStyle name="Note 1 2 7" xfId="2596" xr:uid="{00000000-0005-0000-0000-000002040000}"/>
    <cellStyle name="Note 1 3" xfId="1051" xr:uid="{00000000-0005-0000-0000-000008040000}"/>
    <cellStyle name="Note 1 3 2" xfId="1052" xr:uid="{00000000-0005-0000-0000-000009040000}"/>
    <cellStyle name="Note 1 3 2 2" xfId="2457" xr:uid="{00000000-0005-0000-0000-000009040000}"/>
    <cellStyle name="Note 1 3 2 3" xfId="2519" xr:uid="{00000000-0005-0000-0000-000009040000}"/>
    <cellStyle name="Note 1 3 2 4" xfId="2591" xr:uid="{00000000-0005-0000-0000-000009040000}"/>
    <cellStyle name="Note 1 3 3" xfId="1053" xr:uid="{00000000-0005-0000-0000-00000A040000}"/>
    <cellStyle name="Note 1 3 3 2" xfId="2456" xr:uid="{00000000-0005-0000-0000-00000A040000}"/>
    <cellStyle name="Note 1 3 3 3" xfId="2518" xr:uid="{00000000-0005-0000-0000-00000A040000}"/>
    <cellStyle name="Note 1 3 3 4" xfId="2590" xr:uid="{00000000-0005-0000-0000-00000A040000}"/>
    <cellStyle name="Note 1 3 4" xfId="2458" xr:uid="{00000000-0005-0000-0000-000008040000}"/>
    <cellStyle name="Note 1 3 5" xfId="2520" xr:uid="{00000000-0005-0000-0000-000008040000}"/>
    <cellStyle name="Note 1 3 6" xfId="2592" xr:uid="{00000000-0005-0000-0000-000008040000}"/>
    <cellStyle name="Note 1 4" xfId="1054" xr:uid="{00000000-0005-0000-0000-00000B040000}"/>
    <cellStyle name="Note 1 4 2" xfId="2455" xr:uid="{00000000-0005-0000-0000-00000B040000}"/>
    <cellStyle name="Note 1 4 3" xfId="2517" xr:uid="{00000000-0005-0000-0000-00000B040000}"/>
    <cellStyle name="Note 1 4 4" xfId="2589" xr:uid="{00000000-0005-0000-0000-00000B040000}"/>
    <cellStyle name="Note 1 5" xfId="1055" xr:uid="{00000000-0005-0000-0000-00000C040000}"/>
    <cellStyle name="Note 1 5 2" xfId="2454" xr:uid="{00000000-0005-0000-0000-00000C040000}"/>
    <cellStyle name="Note 1 5 3" xfId="2516" xr:uid="{00000000-0005-0000-0000-00000C040000}"/>
    <cellStyle name="Note 1 5 4" xfId="2588" xr:uid="{00000000-0005-0000-0000-00000C040000}"/>
    <cellStyle name="Note 1 6" xfId="2465" xr:uid="{00000000-0005-0000-0000-000001040000}"/>
    <cellStyle name="Note 1 7" xfId="2525" xr:uid="{00000000-0005-0000-0000-000001040000}"/>
    <cellStyle name="Note 1 8" xfId="3131" xr:uid="{00000000-0005-0000-0000-000001040000}"/>
    <cellStyle name="Note 2" xfId="1056" xr:uid="{00000000-0005-0000-0000-00000D040000}"/>
    <cellStyle name="Note 2 2" xfId="1057" xr:uid="{00000000-0005-0000-0000-00000E040000}"/>
    <cellStyle name="Note 2 2 2" xfId="2452" xr:uid="{00000000-0005-0000-0000-00000E040000}"/>
    <cellStyle name="Note 2 2 3" xfId="2514" xr:uid="{00000000-0005-0000-0000-00000E040000}"/>
    <cellStyle name="Note 2 2 4" xfId="2586" xr:uid="{00000000-0005-0000-0000-00000E040000}"/>
    <cellStyle name="Note 2 3" xfId="1058" xr:uid="{00000000-0005-0000-0000-00000F040000}"/>
    <cellStyle name="Note 2 3 2" xfId="2451" xr:uid="{00000000-0005-0000-0000-00000F040000}"/>
    <cellStyle name="Note 2 3 3" xfId="2513" xr:uid="{00000000-0005-0000-0000-00000F040000}"/>
    <cellStyle name="Note 2 3 4" xfId="2585" xr:uid="{00000000-0005-0000-0000-00000F040000}"/>
    <cellStyle name="Note 2 4" xfId="2453" xr:uid="{00000000-0005-0000-0000-00000D040000}"/>
    <cellStyle name="Note 2 5" xfId="2515" xr:uid="{00000000-0005-0000-0000-00000D040000}"/>
    <cellStyle name="Note 2 6" xfId="2587" xr:uid="{00000000-0005-0000-0000-00000D040000}"/>
    <cellStyle name="Note 3" xfId="1059" xr:uid="{00000000-0005-0000-0000-000010040000}"/>
    <cellStyle name="Note 3 2" xfId="2450" xr:uid="{00000000-0005-0000-0000-000010040000}"/>
    <cellStyle name="Note 3 3" xfId="2512" xr:uid="{00000000-0005-0000-0000-000010040000}"/>
    <cellStyle name="Note 3 4" xfId="2788" xr:uid="{00000000-0005-0000-0000-000010040000}"/>
    <cellStyle name="Note 4" xfId="1060" xr:uid="{00000000-0005-0000-0000-000011040000}"/>
    <cellStyle name="Note 4 2" xfId="2449" xr:uid="{00000000-0005-0000-0000-000011040000}"/>
    <cellStyle name="Note 4 3" xfId="2511" xr:uid="{00000000-0005-0000-0000-000011040000}"/>
    <cellStyle name="Note 4 4" xfId="2792" xr:uid="{00000000-0005-0000-0000-000011040000}"/>
    <cellStyle name="Note 5" xfId="2466" xr:uid="{00000000-0005-0000-0000-000000040000}"/>
    <cellStyle name="Note 6" xfId="2787" xr:uid="{00000000-0005-0000-0000-000000040000}"/>
    <cellStyle name="Note 7" xfId="3132" xr:uid="{00000000-0005-0000-0000-000000040000}"/>
    <cellStyle name="Output" xfId="1061" xr:uid="{00000000-0005-0000-0000-000012040000}"/>
    <cellStyle name="Output 2" xfId="1062" xr:uid="{00000000-0005-0000-0000-000013040000}"/>
    <cellStyle name="Output 2 2" xfId="1063" xr:uid="{00000000-0005-0000-0000-000014040000}"/>
    <cellStyle name="Output 2 2 2" xfId="1803" xr:uid="{00000000-0005-0000-0000-000015040000}"/>
    <cellStyle name="Output 2 2 2 2" xfId="1904" xr:uid="{00000000-0005-0000-0000-000015040000}"/>
    <cellStyle name="Output 2 2 2 3" xfId="2921" xr:uid="{00000000-0005-0000-0000-000015040000}"/>
    <cellStyle name="Output 2 2 2 4" xfId="3079" xr:uid="{00000000-0005-0000-0000-000015040000}"/>
    <cellStyle name="Output 2 2 3" xfId="2446" xr:uid="{00000000-0005-0000-0000-000014040000}"/>
    <cellStyle name="Output 2 2 4" xfId="2615" xr:uid="{00000000-0005-0000-0000-000014040000}"/>
    <cellStyle name="Output 2 2 5" xfId="2583" xr:uid="{00000000-0005-0000-0000-000014040000}"/>
    <cellStyle name="Output 2 3" xfId="1064" xr:uid="{00000000-0005-0000-0000-000016040000}"/>
    <cellStyle name="Output 2 3 2" xfId="1804" xr:uid="{00000000-0005-0000-0000-000017040000}"/>
    <cellStyle name="Output 2 3 2 2" xfId="1903" xr:uid="{00000000-0005-0000-0000-000017040000}"/>
    <cellStyle name="Output 2 3 2 3" xfId="2922" xr:uid="{00000000-0005-0000-0000-000017040000}"/>
    <cellStyle name="Output 2 3 2 4" xfId="3080" xr:uid="{00000000-0005-0000-0000-000017040000}"/>
    <cellStyle name="Output 2 3 3" xfId="2445" xr:uid="{00000000-0005-0000-0000-000016040000}"/>
    <cellStyle name="Output 2 3 4" xfId="2616" xr:uid="{00000000-0005-0000-0000-000016040000}"/>
    <cellStyle name="Output 2 3 5" xfId="2790" xr:uid="{00000000-0005-0000-0000-000016040000}"/>
    <cellStyle name="Output 2 4" xfId="1802" xr:uid="{00000000-0005-0000-0000-000018040000}"/>
    <cellStyle name="Output 2 4 2" xfId="1905" xr:uid="{00000000-0005-0000-0000-000018040000}"/>
    <cellStyle name="Output 2 4 3" xfId="2920" xr:uid="{00000000-0005-0000-0000-000018040000}"/>
    <cellStyle name="Output 2 4 4" xfId="3078" xr:uid="{00000000-0005-0000-0000-000018040000}"/>
    <cellStyle name="Output 2 5" xfId="2447" xr:uid="{00000000-0005-0000-0000-000013040000}"/>
    <cellStyle name="Output 2 6" xfId="2614" xr:uid="{00000000-0005-0000-0000-000013040000}"/>
    <cellStyle name="Output 2 7" xfId="2791" xr:uid="{00000000-0005-0000-0000-000013040000}"/>
    <cellStyle name="Output 3" xfId="1065" xr:uid="{00000000-0005-0000-0000-000019040000}"/>
    <cellStyle name="Output 3 2" xfId="1805" xr:uid="{00000000-0005-0000-0000-00001A040000}"/>
    <cellStyle name="Output 3 2 2" xfId="1902" xr:uid="{00000000-0005-0000-0000-00001A040000}"/>
    <cellStyle name="Output 3 2 3" xfId="2923" xr:uid="{00000000-0005-0000-0000-00001A040000}"/>
    <cellStyle name="Output 3 2 4" xfId="3081" xr:uid="{00000000-0005-0000-0000-00001A040000}"/>
    <cellStyle name="Output 3 3" xfId="2444" xr:uid="{00000000-0005-0000-0000-000019040000}"/>
    <cellStyle name="Output 3 4" xfId="2617" xr:uid="{00000000-0005-0000-0000-000019040000}"/>
    <cellStyle name="Output 3 5" xfId="2582" xr:uid="{00000000-0005-0000-0000-000019040000}"/>
    <cellStyle name="Output 4" xfId="1066" xr:uid="{00000000-0005-0000-0000-00001B040000}"/>
    <cellStyle name="Output 4 2" xfId="1806" xr:uid="{00000000-0005-0000-0000-00001C040000}"/>
    <cellStyle name="Output 4 2 2" xfId="1901" xr:uid="{00000000-0005-0000-0000-00001C040000}"/>
    <cellStyle name="Output 4 2 3" xfId="2924" xr:uid="{00000000-0005-0000-0000-00001C040000}"/>
    <cellStyle name="Output 4 2 4" xfId="3082" xr:uid="{00000000-0005-0000-0000-00001C040000}"/>
    <cellStyle name="Output 4 3" xfId="2443" xr:uid="{00000000-0005-0000-0000-00001B040000}"/>
    <cellStyle name="Output 4 4" xfId="2618" xr:uid="{00000000-0005-0000-0000-00001B040000}"/>
    <cellStyle name="Output 4 5" xfId="2789" xr:uid="{00000000-0005-0000-0000-00001B040000}"/>
    <cellStyle name="Output 5" xfId="1801" xr:uid="{00000000-0005-0000-0000-00001D040000}"/>
    <cellStyle name="Output 5 2" xfId="1906" xr:uid="{00000000-0005-0000-0000-00001D040000}"/>
    <cellStyle name="Output 5 3" xfId="2919" xr:uid="{00000000-0005-0000-0000-00001D040000}"/>
    <cellStyle name="Output 5 4" xfId="3077" xr:uid="{00000000-0005-0000-0000-00001D040000}"/>
    <cellStyle name="Output 6" xfId="2448" xr:uid="{00000000-0005-0000-0000-000012040000}"/>
    <cellStyle name="Output 7" xfId="2613" xr:uid="{00000000-0005-0000-0000-000012040000}"/>
    <cellStyle name="Output 8" xfId="2584" xr:uid="{00000000-0005-0000-0000-000012040000}"/>
    <cellStyle name="Percent [2]" xfId="1067" xr:uid="{00000000-0005-0000-0000-00001E040000}"/>
    <cellStyle name="sheet" xfId="1068" xr:uid="{00000000-0005-0000-0000-00001F040000}"/>
    <cellStyle name="Style 1" xfId="1069" xr:uid="{00000000-0005-0000-0000-000020040000}"/>
    <cellStyle name="Style 21" xfId="1070" xr:uid="{00000000-0005-0000-0000-000021040000}"/>
    <cellStyle name="Style 21 2" xfId="1071" xr:uid="{00000000-0005-0000-0000-000022040000}"/>
    <cellStyle name="Style 21 2 2" xfId="1072" xr:uid="{00000000-0005-0000-0000-000023040000}"/>
    <cellStyle name="Style 21 2 2 2" xfId="2440" xr:uid="{00000000-0005-0000-0000-000023040000}"/>
    <cellStyle name="Style 21 2 2 3" xfId="2621" xr:uid="{00000000-0005-0000-0000-000023040000}"/>
    <cellStyle name="Style 21 2 2 4" xfId="2579" xr:uid="{00000000-0005-0000-0000-000023040000}"/>
    <cellStyle name="Style 21 2 3" xfId="1073" xr:uid="{00000000-0005-0000-0000-000024040000}"/>
    <cellStyle name="Style 21 2 3 2" xfId="2439" xr:uid="{00000000-0005-0000-0000-000024040000}"/>
    <cellStyle name="Style 21 2 3 3" xfId="2622" xr:uid="{00000000-0005-0000-0000-000024040000}"/>
    <cellStyle name="Style 21 2 3 4" xfId="2578" xr:uid="{00000000-0005-0000-0000-000024040000}"/>
    <cellStyle name="Style 21 2 4" xfId="2441" xr:uid="{00000000-0005-0000-0000-000022040000}"/>
    <cellStyle name="Style 21 2 5" xfId="2620" xr:uid="{00000000-0005-0000-0000-000022040000}"/>
    <cellStyle name="Style 21 2 6" xfId="2580" xr:uid="{00000000-0005-0000-0000-000022040000}"/>
    <cellStyle name="Style 21 3" xfId="1074" xr:uid="{00000000-0005-0000-0000-000025040000}"/>
    <cellStyle name="Style 21 3 2" xfId="2438" xr:uid="{00000000-0005-0000-0000-000025040000}"/>
    <cellStyle name="Style 21 3 3" xfId="2623" xr:uid="{00000000-0005-0000-0000-000025040000}"/>
    <cellStyle name="Style 21 3 4" xfId="2577" xr:uid="{00000000-0005-0000-0000-000025040000}"/>
    <cellStyle name="Style 21 4" xfId="1075" xr:uid="{00000000-0005-0000-0000-000026040000}"/>
    <cellStyle name="Style 21 4 2" xfId="2437" xr:uid="{00000000-0005-0000-0000-000026040000}"/>
    <cellStyle name="Style 21 4 3" xfId="2624" xr:uid="{00000000-0005-0000-0000-000026040000}"/>
    <cellStyle name="Style 21 4 4" xfId="2576" xr:uid="{00000000-0005-0000-0000-000026040000}"/>
    <cellStyle name="Style 21 5" xfId="2442" xr:uid="{00000000-0005-0000-0000-000021040000}"/>
    <cellStyle name="Style 21 6" xfId="2619" xr:uid="{00000000-0005-0000-0000-000021040000}"/>
    <cellStyle name="Style 21 7" xfId="2581" xr:uid="{00000000-0005-0000-0000-000021040000}"/>
    <cellStyle name="Style 22" xfId="1076" xr:uid="{00000000-0005-0000-0000-000027040000}"/>
    <cellStyle name="Style 22 2" xfId="1077" xr:uid="{00000000-0005-0000-0000-000028040000}"/>
    <cellStyle name="Style 22 2 2" xfId="1078" xr:uid="{00000000-0005-0000-0000-000029040000}"/>
    <cellStyle name="Style 22 2 2 2" xfId="2434" xr:uid="{00000000-0005-0000-0000-000029040000}"/>
    <cellStyle name="Style 22 2 2 3" xfId="2627" xr:uid="{00000000-0005-0000-0000-000029040000}"/>
    <cellStyle name="Style 22 2 2 4" xfId="2573" xr:uid="{00000000-0005-0000-0000-000029040000}"/>
    <cellStyle name="Style 22 2 3" xfId="1079" xr:uid="{00000000-0005-0000-0000-00002A040000}"/>
    <cellStyle name="Style 22 2 3 2" xfId="2433" xr:uid="{00000000-0005-0000-0000-00002A040000}"/>
    <cellStyle name="Style 22 2 3 3" xfId="2628" xr:uid="{00000000-0005-0000-0000-00002A040000}"/>
    <cellStyle name="Style 22 2 3 4" xfId="2572" xr:uid="{00000000-0005-0000-0000-00002A040000}"/>
    <cellStyle name="Style 22 2 4" xfId="2435" xr:uid="{00000000-0005-0000-0000-000028040000}"/>
    <cellStyle name="Style 22 2 5" xfId="2626" xr:uid="{00000000-0005-0000-0000-000028040000}"/>
    <cellStyle name="Style 22 2 6" xfId="2574" xr:uid="{00000000-0005-0000-0000-000028040000}"/>
    <cellStyle name="Style 22 3" xfId="1080" xr:uid="{00000000-0005-0000-0000-00002B040000}"/>
    <cellStyle name="Style 22 3 2" xfId="2432" xr:uid="{00000000-0005-0000-0000-00002B040000}"/>
    <cellStyle name="Style 22 3 3" xfId="2629" xr:uid="{00000000-0005-0000-0000-00002B040000}"/>
    <cellStyle name="Style 22 3 4" xfId="2571" xr:uid="{00000000-0005-0000-0000-00002B040000}"/>
    <cellStyle name="Style 22 4" xfId="1081" xr:uid="{00000000-0005-0000-0000-00002C040000}"/>
    <cellStyle name="Style 22 4 2" xfId="2431" xr:uid="{00000000-0005-0000-0000-00002C040000}"/>
    <cellStyle name="Style 22 4 3" xfId="2630" xr:uid="{00000000-0005-0000-0000-00002C040000}"/>
    <cellStyle name="Style 22 4 4" xfId="2570" xr:uid="{00000000-0005-0000-0000-00002C040000}"/>
    <cellStyle name="Style 22 5" xfId="2436" xr:uid="{00000000-0005-0000-0000-000027040000}"/>
    <cellStyle name="Style 22 6" xfId="2625" xr:uid="{00000000-0005-0000-0000-000027040000}"/>
    <cellStyle name="Style 22 7" xfId="2575" xr:uid="{00000000-0005-0000-0000-000027040000}"/>
    <cellStyle name="Style 23" xfId="1082" xr:uid="{00000000-0005-0000-0000-00002D040000}"/>
    <cellStyle name="Style 23 2" xfId="1083" xr:uid="{00000000-0005-0000-0000-00002E040000}"/>
    <cellStyle name="Style 23 2 2" xfId="1084" xr:uid="{00000000-0005-0000-0000-00002F040000}"/>
    <cellStyle name="Style 23 2 2 2" xfId="2428" xr:uid="{00000000-0005-0000-0000-00002F040000}"/>
    <cellStyle name="Style 23 2 2 3" xfId="2633" xr:uid="{00000000-0005-0000-0000-00002F040000}"/>
    <cellStyle name="Style 23 2 2 4" xfId="2567" xr:uid="{00000000-0005-0000-0000-00002F040000}"/>
    <cellStyle name="Style 23 2 3" xfId="1085" xr:uid="{00000000-0005-0000-0000-000030040000}"/>
    <cellStyle name="Style 23 2 3 2" xfId="2427" xr:uid="{00000000-0005-0000-0000-000030040000}"/>
    <cellStyle name="Style 23 2 3 3" xfId="2634" xr:uid="{00000000-0005-0000-0000-000030040000}"/>
    <cellStyle name="Style 23 2 3 4" xfId="2566" xr:uid="{00000000-0005-0000-0000-000030040000}"/>
    <cellStyle name="Style 23 2 4" xfId="2429" xr:uid="{00000000-0005-0000-0000-00002E040000}"/>
    <cellStyle name="Style 23 2 5" xfId="2632" xr:uid="{00000000-0005-0000-0000-00002E040000}"/>
    <cellStyle name="Style 23 2 6" xfId="2568" xr:uid="{00000000-0005-0000-0000-00002E040000}"/>
    <cellStyle name="Style 23 3" xfId="1086" xr:uid="{00000000-0005-0000-0000-000031040000}"/>
    <cellStyle name="Style 23 3 2" xfId="2426" xr:uid="{00000000-0005-0000-0000-000031040000}"/>
    <cellStyle name="Style 23 3 3" xfId="2635" xr:uid="{00000000-0005-0000-0000-000031040000}"/>
    <cellStyle name="Style 23 3 4" xfId="2565" xr:uid="{00000000-0005-0000-0000-000031040000}"/>
    <cellStyle name="Style 23 4" xfId="1087" xr:uid="{00000000-0005-0000-0000-000032040000}"/>
    <cellStyle name="Style 23 4 2" xfId="2425" xr:uid="{00000000-0005-0000-0000-000032040000}"/>
    <cellStyle name="Style 23 4 3" xfId="2636" xr:uid="{00000000-0005-0000-0000-000032040000}"/>
    <cellStyle name="Style 23 4 4" xfId="2564" xr:uid="{00000000-0005-0000-0000-000032040000}"/>
    <cellStyle name="Style 23 5" xfId="2430" xr:uid="{00000000-0005-0000-0000-00002D040000}"/>
    <cellStyle name="Style 23 6" xfId="2631" xr:uid="{00000000-0005-0000-0000-00002D040000}"/>
    <cellStyle name="Style 23 7" xfId="2569" xr:uid="{00000000-0005-0000-0000-00002D040000}"/>
    <cellStyle name="Style 24" xfId="1088" xr:uid="{00000000-0005-0000-0000-000033040000}"/>
    <cellStyle name="Style 24 2" xfId="1089" xr:uid="{00000000-0005-0000-0000-000034040000}"/>
    <cellStyle name="Style 24 2 2" xfId="1090" xr:uid="{00000000-0005-0000-0000-000035040000}"/>
    <cellStyle name="Style 24 2 2 2" xfId="1091" xr:uid="{00000000-0005-0000-0000-000036040000}"/>
    <cellStyle name="Style 24 2 2 2 2" xfId="2421" xr:uid="{00000000-0005-0000-0000-000036040000}"/>
    <cellStyle name="Style 24 2 2 2 3" xfId="2640" xr:uid="{00000000-0005-0000-0000-000036040000}"/>
    <cellStyle name="Style 24 2 2 2 4" xfId="2560" xr:uid="{00000000-0005-0000-0000-000036040000}"/>
    <cellStyle name="Style 24 2 2 3" xfId="1092" xr:uid="{00000000-0005-0000-0000-000037040000}"/>
    <cellStyle name="Style 24 2 2 3 2" xfId="2420" xr:uid="{00000000-0005-0000-0000-000037040000}"/>
    <cellStyle name="Style 24 2 2 3 3" xfId="2641" xr:uid="{00000000-0005-0000-0000-000037040000}"/>
    <cellStyle name="Style 24 2 2 3 4" xfId="2559" xr:uid="{00000000-0005-0000-0000-000037040000}"/>
    <cellStyle name="Style 24 2 2 4" xfId="2422" xr:uid="{00000000-0005-0000-0000-000035040000}"/>
    <cellStyle name="Style 24 2 2 5" xfId="2639" xr:uid="{00000000-0005-0000-0000-000035040000}"/>
    <cellStyle name="Style 24 2 2 6" xfId="2561" xr:uid="{00000000-0005-0000-0000-000035040000}"/>
    <cellStyle name="Style 24 2 3" xfId="1093" xr:uid="{00000000-0005-0000-0000-000038040000}"/>
    <cellStyle name="Style 24 2 3 2" xfId="2419" xr:uid="{00000000-0005-0000-0000-000038040000}"/>
    <cellStyle name="Style 24 2 3 3" xfId="2642" xr:uid="{00000000-0005-0000-0000-000038040000}"/>
    <cellStyle name="Style 24 2 3 4" xfId="2558" xr:uid="{00000000-0005-0000-0000-000038040000}"/>
    <cellStyle name="Style 24 2 4" xfId="1094" xr:uid="{00000000-0005-0000-0000-000039040000}"/>
    <cellStyle name="Style 24 2 4 2" xfId="2418" xr:uid="{00000000-0005-0000-0000-000039040000}"/>
    <cellStyle name="Style 24 2 4 3" xfId="2643" xr:uid="{00000000-0005-0000-0000-000039040000}"/>
    <cellStyle name="Style 24 2 4 4" xfId="2557" xr:uid="{00000000-0005-0000-0000-000039040000}"/>
    <cellStyle name="Style 24 2 5" xfId="2423" xr:uid="{00000000-0005-0000-0000-000034040000}"/>
    <cellStyle name="Style 24 2 6" xfId="2638" xr:uid="{00000000-0005-0000-0000-000034040000}"/>
    <cellStyle name="Style 24 2 7" xfId="2562" xr:uid="{00000000-0005-0000-0000-000034040000}"/>
    <cellStyle name="Style 24 3" xfId="1095" xr:uid="{00000000-0005-0000-0000-00003A040000}"/>
    <cellStyle name="Style 24 3 2" xfId="1096" xr:uid="{00000000-0005-0000-0000-00003B040000}"/>
    <cellStyle name="Style 24 3 2 2" xfId="2416" xr:uid="{00000000-0005-0000-0000-00003B040000}"/>
    <cellStyle name="Style 24 3 2 3" xfId="2645" xr:uid="{00000000-0005-0000-0000-00003B040000}"/>
    <cellStyle name="Style 24 3 2 4" xfId="2555" xr:uid="{00000000-0005-0000-0000-00003B040000}"/>
    <cellStyle name="Style 24 3 3" xfId="1097" xr:uid="{00000000-0005-0000-0000-00003C040000}"/>
    <cellStyle name="Style 24 3 3 2" xfId="2415" xr:uid="{00000000-0005-0000-0000-00003C040000}"/>
    <cellStyle name="Style 24 3 3 3" xfId="2646" xr:uid="{00000000-0005-0000-0000-00003C040000}"/>
    <cellStyle name="Style 24 3 3 4" xfId="2554" xr:uid="{00000000-0005-0000-0000-00003C040000}"/>
    <cellStyle name="Style 24 3 4" xfId="2417" xr:uid="{00000000-0005-0000-0000-00003A040000}"/>
    <cellStyle name="Style 24 3 5" xfId="2644" xr:uid="{00000000-0005-0000-0000-00003A040000}"/>
    <cellStyle name="Style 24 3 6" xfId="2556" xr:uid="{00000000-0005-0000-0000-00003A040000}"/>
    <cellStyle name="Style 24 4" xfId="1098" xr:uid="{00000000-0005-0000-0000-00003D040000}"/>
    <cellStyle name="Style 24 4 2" xfId="2414" xr:uid="{00000000-0005-0000-0000-00003D040000}"/>
    <cellStyle name="Style 24 4 3" xfId="2647" xr:uid="{00000000-0005-0000-0000-00003D040000}"/>
    <cellStyle name="Style 24 4 4" xfId="2553" xr:uid="{00000000-0005-0000-0000-00003D040000}"/>
    <cellStyle name="Style 24 5" xfId="1099" xr:uid="{00000000-0005-0000-0000-00003E040000}"/>
    <cellStyle name="Style 24 5 2" xfId="2413" xr:uid="{00000000-0005-0000-0000-00003E040000}"/>
    <cellStyle name="Style 24 5 3" xfId="2648" xr:uid="{00000000-0005-0000-0000-00003E040000}"/>
    <cellStyle name="Style 24 5 4" xfId="2552" xr:uid="{00000000-0005-0000-0000-00003E040000}"/>
    <cellStyle name="Style 24 6" xfId="2424" xr:uid="{00000000-0005-0000-0000-000033040000}"/>
    <cellStyle name="Style 24 7" xfId="2637" xr:uid="{00000000-0005-0000-0000-000033040000}"/>
    <cellStyle name="Style 24 8" xfId="2563" xr:uid="{00000000-0005-0000-0000-000033040000}"/>
    <cellStyle name="Style 25" xfId="1100" xr:uid="{00000000-0005-0000-0000-00003F040000}"/>
    <cellStyle name="Style 25 2" xfId="1101" xr:uid="{00000000-0005-0000-0000-000040040000}"/>
    <cellStyle name="Style 25 2 2" xfId="1102" xr:uid="{00000000-0005-0000-0000-000041040000}"/>
    <cellStyle name="Style 25 2 2 2" xfId="1103" xr:uid="{00000000-0005-0000-0000-000042040000}"/>
    <cellStyle name="Style 25 2 2 2 2" xfId="2409" xr:uid="{00000000-0005-0000-0000-000042040000}"/>
    <cellStyle name="Style 25 2 2 2 3" xfId="2652" xr:uid="{00000000-0005-0000-0000-000042040000}"/>
    <cellStyle name="Style 25 2 2 2 4" xfId="2545" xr:uid="{00000000-0005-0000-0000-000042040000}"/>
    <cellStyle name="Style 25 2 2 3" xfId="1104" xr:uid="{00000000-0005-0000-0000-000043040000}"/>
    <cellStyle name="Style 25 2 2 3 2" xfId="2408" xr:uid="{00000000-0005-0000-0000-000043040000}"/>
    <cellStyle name="Style 25 2 2 3 3" xfId="2653" xr:uid="{00000000-0005-0000-0000-000043040000}"/>
    <cellStyle name="Style 25 2 2 3 4" xfId="3136" xr:uid="{00000000-0005-0000-0000-000043040000}"/>
    <cellStyle name="Style 25 2 2 4" xfId="2410" xr:uid="{00000000-0005-0000-0000-000041040000}"/>
    <cellStyle name="Style 25 2 2 5" xfId="2651" xr:uid="{00000000-0005-0000-0000-000041040000}"/>
    <cellStyle name="Style 25 2 2 6" xfId="2546" xr:uid="{00000000-0005-0000-0000-000041040000}"/>
    <cellStyle name="Style 25 2 3" xfId="1105" xr:uid="{00000000-0005-0000-0000-000044040000}"/>
    <cellStyle name="Style 25 2 3 2" xfId="2407" xr:uid="{00000000-0005-0000-0000-000044040000}"/>
    <cellStyle name="Style 25 2 3 3" xfId="2654" xr:uid="{00000000-0005-0000-0000-000044040000}"/>
    <cellStyle name="Style 25 2 3 4" xfId="3135" xr:uid="{00000000-0005-0000-0000-000044040000}"/>
    <cellStyle name="Style 25 2 4" xfId="1106" xr:uid="{00000000-0005-0000-0000-000045040000}"/>
    <cellStyle name="Style 25 2 4 2" xfId="2406" xr:uid="{00000000-0005-0000-0000-000045040000}"/>
    <cellStyle name="Style 25 2 4 3" xfId="2655" xr:uid="{00000000-0005-0000-0000-000045040000}"/>
    <cellStyle name="Style 25 2 4 4" xfId="2544" xr:uid="{00000000-0005-0000-0000-000045040000}"/>
    <cellStyle name="Style 25 2 5" xfId="2411" xr:uid="{00000000-0005-0000-0000-000040040000}"/>
    <cellStyle name="Style 25 2 6" xfId="2650" xr:uid="{00000000-0005-0000-0000-000040040000}"/>
    <cellStyle name="Style 25 2 7" xfId="2550" xr:uid="{00000000-0005-0000-0000-000040040000}"/>
    <cellStyle name="Style 25 3" xfId="1107" xr:uid="{00000000-0005-0000-0000-000046040000}"/>
    <cellStyle name="Style 25 3 2" xfId="1108" xr:uid="{00000000-0005-0000-0000-000047040000}"/>
    <cellStyle name="Style 25 3 2 2" xfId="2404" xr:uid="{00000000-0005-0000-0000-000047040000}"/>
    <cellStyle name="Style 25 3 2 3" xfId="2657" xr:uid="{00000000-0005-0000-0000-000047040000}"/>
    <cellStyle name="Style 25 3 2 4" xfId="2543" xr:uid="{00000000-0005-0000-0000-000047040000}"/>
    <cellStyle name="Style 25 3 3" xfId="1109" xr:uid="{00000000-0005-0000-0000-000048040000}"/>
    <cellStyle name="Style 25 3 3 2" xfId="2403" xr:uid="{00000000-0005-0000-0000-000048040000}"/>
    <cellStyle name="Style 25 3 3 3" xfId="2658" xr:uid="{00000000-0005-0000-0000-000048040000}"/>
    <cellStyle name="Style 25 3 3 4" xfId="3138" xr:uid="{00000000-0005-0000-0000-000048040000}"/>
    <cellStyle name="Style 25 3 4" xfId="2405" xr:uid="{00000000-0005-0000-0000-000046040000}"/>
    <cellStyle name="Style 25 3 5" xfId="2656" xr:uid="{00000000-0005-0000-0000-000046040000}"/>
    <cellStyle name="Style 25 3 6" xfId="3137" xr:uid="{00000000-0005-0000-0000-000046040000}"/>
    <cellStyle name="Style 25 4" xfId="1110" xr:uid="{00000000-0005-0000-0000-000049040000}"/>
    <cellStyle name="Style 25 4 2" xfId="2402" xr:uid="{00000000-0005-0000-0000-000049040000}"/>
    <cellStyle name="Style 25 4 3" xfId="2659" xr:uid="{00000000-0005-0000-0000-000049040000}"/>
    <cellStyle name="Style 25 4 4" xfId="2542" xr:uid="{00000000-0005-0000-0000-000049040000}"/>
    <cellStyle name="Style 25 5" xfId="1111" xr:uid="{00000000-0005-0000-0000-00004A040000}"/>
    <cellStyle name="Style 25 5 2" xfId="2401" xr:uid="{00000000-0005-0000-0000-00004A040000}"/>
    <cellStyle name="Style 25 5 3" xfId="2660" xr:uid="{00000000-0005-0000-0000-00004A040000}"/>
    <cellStyle name="Style 25 5 4" xfId="3139" xr:uid="{00000000-0005-0000-0000-00004A040000}"/>
    <cellStyle name="Style 25 6" xfId="2412" xr:uid="{00000000-0005-0000-0000-00003F040000}"/>
    <cellStyle name="Style 25 7" xfId="2649" xr:uid="{00000000-0005-0000-0000-00003F040000}"/>
    <cellStyle name="Style 25 8" xfId="2551" xr:uid="{00000000-0005-0000-0000-00003F040000}"/>
    <cellStyle name="Style 26" xfId="1112" xr:uid="{00000000-0005-0000-0000-00004B040000}"/>
    <cellStyle name="Style 26 2" xfId="1113" xr:uid="{00000000-0005-0000-0000-00004C040000}"/>
    <cellStyle name="Style 26 2 2" xfId="1114" xr:uid="{00000000-0005-0000-0000-00004D040000}"/>
    <cellStyle name="Style 26 2 2 2" xfId="2398" xr:uid="{00000000-0005-0000-0000-00004D040000}"/>
    <cellStyle name="Style 26 2 2 3" xfId="2663" xr:uid="{00000000-0005-0000-0000-00004D040000}"/>
    <cellStyle name="Style 26 2 2 4" xfId="2540" xr:uid="{00000000-0005-0000-0000-00004D040000}"/>
    <cellStyle name="Style 26 2 3" xfId="1115" xr:uid="{00000000-0005-0000-0000-00004E040000}"/>
    <cellStyle name="Style 26 2 3 2" xfId="2397" xr:uid="{00000000-0005-0000-0000-00004E040000}"/>
    <cellStyle name="Style 26 2 3 3" xfId="2664" xr:uid="{00000000-0005-0000-0000-00004E040000}"/>
    <cellStyle name="Style 26 2 3 4" xfId="2539" xr:uid="{00000000-0005-0000-0000-00004E040000}"/>
    <cellStyle name="Style 26 2 4" xfId="2399" xr:uid="{00000000-0005-0000-0000-00004C040000}"/>
    <cellStyle name="Style 26 2 5" xfId="2662" xr:uid="{00000000-0005-0000-0000-00004C040000}"/>
    <cellStyle name="Style 26 2 6" xfId="2541" xr:uid="{00000000-0005-0000-0000-00004C040000}"/>
    <cellStyle name="Style 26 3" xfId="1116" xr:uid="{00000000-0005-0000-0000-00004F040000}"/>
    <cellStyle name="Style 26 3 2" xfId="2396" xr:uid="{00000000-0005-0000-0000-00004F040000}"/>
    <cellStyle name="Style 26 3 3" xfId="2665" xr:uid="{00000000-0005-0000-0000-00004F040000}"/>
    <cellStyle name="Style 26 3 4" xfId="2538" xr:uid="{00000000-0005-0000-0000-00004F040000}"/>
    <cellStyle name="Style 26 4" xfId="1117" xr:uid="{00000000-0005-0000-0000-000050040000}"/>
    <cellStyle name="Style 26 4 2" xfId="2395" xr:uid="{00000000-0005-0000-0000-000050040000}"/>
    <cellStyle name="Style 26 4 3" xfId="2666" xr:uid="{00000000-0005-0000-0000-000050040000}"/>
    <cellStyle name="Style 26 4 4" xfId="2537" xr:uid="{00000000-0005-0000-0000-000050040000}"/>
    <cellStyle name="Style 26 5" xfId="2400" xr:uid="{00000000-0005-0000-0000-00004B040000}"/>
    <cellStyle name="Style 26 6" xfId="2661" xr:uid="{00000000-0005-0000-0000-00004B040000}"/>
    <cellStyle name="Style 26 7" xfId="3134" xr:uid="{00000000-0005-0000-0000-00004B040000}"/>
    <cellStyle name="styleColumnTitles" xfId="1118" xr:uid="{00000000-0005-0000-0000-000051040000}"/>
    <cellStyle name="styleColumnTitles 2" xfId="1119" xr:uid="{00000000-0005-0000-0000-000052040000}"/>
    <cellStyle name="styleColumnTitles 2 2" xfId="1120" xr:uid="{00000000-0005-0000-0000-000053040000}"/>
    <cellStyle name="styleColumnTitles 2 2 2" xfId="2392" xr:uid="{00000000-0005-0000-0000-000053040000}"/>
    <cellStyle name="styleColumnTitles 2 2 3" xfId="2669" xr:uid="{00000000-0005-0000-0000-000053040000}"/>
    <cellStyle name="styleColumnTitles 2 2 4" xfId="2534" xr:uid="{00000000-0005-0000-0000-000053040000}"/>
    <cellStyle name="styleColumnTitles 2 3" xfId="1121" xr:uid="{00000000-0005-0000-0000-000054040000}"/>
    <cellStyle name="styleColumnTitles 2 3 2" xfId="2391" xr:uid="{00000000-0005-0000-0000-000054040000}"/>
    <cellStyle name="styleColumnTitles 2 3 3" xfId="2670" xr:uid="{00000000-0005-0000-0000-000054040000}"/>
    <cellStyle name="styleColumnTitles 2 3 4" xfId="2533" xr:uid="{00000000-0005-0000-0000-000054040000}"/>
    <cellStyle name="styleColumnTitles 2 4" xfId="2393" xr:uid="{00000000-0005-0000-0000-000052040000}"/>
    <cellStyle name="styleColumnTitles 2 5" xfId="2668" xr:uid="{00000000-0005-0000-0000-000052040000}"/>
    <cellStyle name="styleColumnTitles 2 6" xfId="2535" xr:uid="{00000000-0005-0000-0000-000052040000}"/>
    <cellStyle name="styleColumnTitles 3" xfId="1122" xr:uid="{00000000-0005-0000-0000-000055040000}"/>
    <cellStyle name="styleColumnTitles 3 2" xfId="2390" xr:uid="{00000000-0005-0000-0000-000055040000}"/>
    <cellStyle name="styleColumnTitles 3 3" xfId="2671" xr:uid="{00000000-0005-0000-0000-000055040000}"/>
    <cellStyle name="styleColumnTitles 3 4" xfId="2532" xr:uid="{00000000-0005-0000-0000-000055040000}"/>
    <cellStyle name="styleColumnTitles 4" xfId="1123" xr:uid="{00000000-0005-0000-0000-000056040000}"/>
    <cellStyle name="styleColumnTitles 4 2" xfId="2389" xr:uid="{00000000-0005-0000-0000-000056040000}"/>
    <cellStyle name="styleColumnTitles 4 3" xfId="2672" xr:uid="{00000000-0005-0000-0000-000056040000}"/>
    <cellStyle name="styleColumnTitles 4 4" xfId="2531" xr:uid="{00000000-0005-0000-0000-000056040000}"/>
    <cellStyle name="styleColumnTitles 5" xfId="2394" xr:uid="{00000000-0005-0000-0000-000051040000}"/>
    <cellStyle name="styleColumnTitles 6" xfId="2667" xr:uid="{00000000-0005-0000-0000-000051040000}"/>
    <cellStyle name="styleColumnTitles 7" xfId="2536" xr:uid="{00000000-0005-0000-0000-000051040000}"/>
    <cellStyle name="styleDateRange" xfId="1124" xr:uid="{00000000-0005-0000-0000-000057040000}"/>
    <cellStyle name="styleDateRange 2" xfId="1125" xr:uid="{00000000-0005-0000-0000-000058040000}"/>
    <cellStyle name="styleDateRange 2 2" xfId="1126" xr:uid="{00000000-0005-0000-0000-000059040000}"/>
    <cellStyle name="styleDateRange 2 2 2" xfId="2386" xr:uid="{00000000-0005-0000-0000-000059040000}"/>
    <cellStyle name="styleDateRange 2 2 3" xfId="2675" xr:uid="{00000000-0005-0000-0000-000059040000}"/>
    <cellStyle name="styleDateRange 2 2 4" xfId="2528" xr:uid="{00000000-0005-0000-0000-000059040000}"/>
    <cellStyle name="styleDateRange 2 3" xfId="1127" xr:uid="{00000000-0005-0000-0000-00005A040000}"/>
    <cellStyle name="styleDateRange 2 3 2" xfId="2385" xr:uid="{00000000-0005-0000-0000-00005A040000}"/>
    <cellStyle name="styleDateRange 2 3 3" xfId="2676" xr:uid="{00000000-0005-0000-0000-00005A040000}"/>
    <cellStyle name="styleDateRange 2 3 4" xfId="2527" xr:uid="{00000000-0005-0000-0000-00005A040000}"/>
    <cellStyle name="styleDateRange 2 4" xfId="2387" xr:uid="{00000000-0005-0000-0000-000058040000}"/>
    <cellStyle name="styleDateRange 2 5" xfId="2674" xr:uid="{00000000-0005-0000-0000-000058040000}"/>
    <cellStyle name="styleDateRange 2 6" xfId="2529" xr:uid="{00000000-0005-0000-0000-000058040000}"/>
    <cellStyle name="styleDateRange 3" xfId="1128" xr:uid="{00000000-0005-0000-0000-00005B040000}"/>
    <cellStyle name="styleDateRange 3 2" xfId="2384" xr:uid="{00000000-0005-0000-0000-00005B040000}"/>
    <cellStyle name="styleDateRange 3 3" xfId="2677" xr:uid="{00000000-0005-0000-0000-00005B040000}"/>
    <cellStyle name="styleDateRange 3 4" xfId="2526" xr:uid="{00000000-0005-0000-0000-00005B040000}"/>
    <cellStyle name="styleDateRange 4" xfId="1129" xr:uid="{00000000-0005-0000-0000-00005C040000}"/>
    <cellStyle name="styleDateRange 4 2" xfId="2383" xr:uid="{00000000-0005-0000-0000-00005C040000}"/>
    <cellStyle name="styleDateRange 4 3" xfId="2678" xr:uid="{00000000-0005-0000-0000-00005C040000}"/>
    <cellStyle name="styleDateRange 4 4" xfId="2784" xr:uid="{00000000-0005-0000-0000-00005C040000}"/>
    <cellStyle name="styleDateRange 5" xfId="2388" xr:uid="{00000000-0005-0000-0000-000057040000}"/>
    <cellStyle name="styleDateRange 6" xfId="2673" xr:uid="{00000000-0005-0000-0000-000057040000}"/>
    <cellStyle name="styleDateRange 7" xfId="2530" xr:uid="{00000000-0005-0000-0000-000057040000}"/>
    <cellStyle name="styleHidden" xfId="1130" xr:uid="{00000000-0005-0000-0000-00005D040000}"/>
    <cellStyle name="styleNormal" xfId="1131" xr:uid="{00000000-0005-0000-0000-00005E040000}"/>
    <cellStyle name="styleSeriesAttributes" xfId="1132" xr:uid="{00000000-0005-0000-0000-00005F040000}"/>
    <cellStyle name="styleSeriesAttributes 2" xfId="1133" xr:uid="{00000000-0005-0000-0000-000060040000}"/>
    <cellStyle name="styleSeriesAttributes 2 2" xfId="1134" xr:uid="{00000000-0005-0000-0000-000061040000}"/>
    <cellStyle name="styleSeriesAttributes 2 2 2" xfId="2380" xr:uid="{00000000-0005-0000-0000-000061040000}"/>
    <cellStyle name="styleSeriesAttributes 2 2 3" xfId="2681" xr:uid="{00000000-0005-0000-0000-000061040000}"/>
    <cellStyle name="styleSeriesAttributes 2 2 4" xfId="2509" xr:uid="{00000000-0005-0000-0000-000061040000}"/>
    <cellStyle name="styleSeriesAttributes 2 3" xfId="1135" xr:uid="{00000000-0005-0000-0000-000062040000}"/>
    <cellStyle name="styleSeriesAttributes 2 3 2" xfId="2379" xr:uid="{00000000-0005-0000-0000-000062040000}"/>
    <cellStyle name="styleSeriesAttributes 2 3 3" xfId="2682" xr:uid="{00000000-0005-0000-0000-000062040000}"/>
    <cellStyle name="styleSeriesAttributes 2 3 4" xfId="3143" xr:uid="{00000000-0005-0000-0000-000062040000}"/>
    <cellStyle name="styleSeriesAttributes 2 4" xfId="2381" xr:uid="{00000000-0005-0000-0000-000060040000}"/>
    <cellStyle name="styleSeriesAttributes 2 5" xfId="2680" xr:uid="{00000000-0005-0000-0000-000060040000}"/>
    <cellStyle name="styleSeriesAttributes 2 6" xfId="3142" xr:uid="{00000000-0005-0000-0000-000060040000}"/>
    <cellStyle name="styleSeriesAttributes 3" xfId="1136" xr:uid="{00000000-0005-0000-0000-000063040000}"/>
    <cellStyle name="styleSeriesAttributes 3 2" xfId="2378" xr:uid="{00000000-0005-0000-0000-000063040000}"/>
    <cellStyle name="styleSeriesAttributes 3 3" xfId="2683" xr:uid="{00000000-0005-0000-0000-000063040000}"/>
    <cellStyle name="styleSeriesAttributes 3 4" xfId="3141" xr:uid="{00000000-0005-0000-0000-000063040000}"/>
    <cellStyle name="styleSeriesAttributes 4" xfId="1137" xr:uid="{00000000-0005-0000-0000-000064040000}"/>
    <cellStyle name="styleSeriesAttributes 4 2" xfId="2377" xr:uid="{00000000-0005-0000-0000-000064040000}"/>
    <cellStyle name="styleSeriesAttributes 4 3" xfId="2684" xr:uid="{00000000-0005-0000-0000-000064040000}"/>
    <cellStyle name="styleSeriesAttributes 4 4" xfId="2508" xr:uid="{00000000-0005-0000-0000-000064040000}"/>
    <cellStyle name="styleSeriesAttributes 5" xfId="2382" xr:uid="{00000000-0005-0000-0000-00005F040000}"/>
    <cellStyle name="styleSeriesAttributes 6" xfId="2679" xr:uid="{00000000-0005-0000-0000-00005F040000}"/>
    <cellStyle name="styleSeriesAttributes 7" xfId="2510" xr:uid="{00000000-0005-0000-0000-00005F040000}"/>
    <cellStyle name="styleSeriesData" xfId="1138" xr:uid="{00000000-0005-0000-0000-000065040000}"/>
    <cellStyle name="styleSeriesData 2" xfId="1139" xr:uid="{00000000-0005-0000-0000-000066040000}"/>
    <cellStyle name="styleSeriesData 2 2" xfId="1140" xr:uid="{00000000-0005-0000-0000-000067040000}"/>
    <cellStyle name="styleSeriesData 2 2 2" xfId="2374" xr:uid="{00000000-0005-0000-0000-000067040000}"/>
    <cellStyle name="styleSeriesData 2 2 3" xfId="2687" xr:uid="{00000000-0005-0000-0000-000067040000}"/>
    <cellStyle name="styleSeriesData 2 2 4" xfId="3145" xr:uid="{00000000-0005-0000-0000-000067040000}"/>
    <cellStyle name="styleSeriesData 2 3" xfId="1141" xr:uid="{00000000-0005-0000-0000-000068040000}"/>
    <cellStyle name="styleSeriesData 2 3 2" xfId="2373" xr:uid="{00000000-0005-0000-0000-000068040000}"/>
    <cellStyle name="styleSeriesData 2 3 3" xfId="2688" xr:uid="{00000000-0005-0000-0000-000068040000}"/>
    <cellStyle name="styleSeriesData 2 3 4" xfId="3140" xr:uid="{00000000-0005-0000-0000-000068040000}"/>
    <cellStyle name="styleSeriesData 2 4" xfId="2375" xr:uid="{00000000-0005-0000-0000-000066040000}"/>
    <cellStyle name="styleSeriesData 2 5" xfId="2686" xr:uid="{00000000-0005-0000-0000-000066040000}"/>
    <cellStyle name="styleSeriesData 2 6" xfId="2507" xr:uid="{00000000-0005-0000-0000-000066040000}"/>
    <cellStyle name="styleSeriesData 3" xfId="1142" xr:uid="{00000000-0005-0000-0000-000069040000}"/>
    <cellStyle name="styleSeriesData 3 2" xfId="2372" xr:uid="{00000000-0005-0000-0000-000069040000}"/>
    <cellStyle name="styleSeriesData 3 3" xfId="2689" xr:uid="{00000000-0005-0000-0000-000069040000}"/>
    <cellStyle name="styleSeriesData 3 4" xfId="2506" xr:uid="{00000000-0005-0000-0000-000069040000}"/>
    <cellStyle name="styleSeriesData 4" xfId="1143" xr:uid="{00000000-0005-0000-0000-00006A040000}"/>
    <cellStyle name="styleSeriesData 4 2" xfId="2371" xr:uid="{00000000-0005-0000-0000-00006A040000}"/>
    <cellStyle name="styleSeriesData 4 3" xfId="2690" xr:uid="{00000000-0005-0000-0000-00006A040000}"/>
    <cellStyle name="styleSeriesData 4 4" xfId="2505" xr:uid="{00000000-0005-0000-0000-00006A040000}"/>
    <cellStyle name="styleSeriesData 5" xfId="2376" xr:uid="{00000000-0005-0000-0000-000065040000}"/>
    <cellStyle name="styleSeriesData 6" xfId="2685" xr:uid="{00000000-0005-0000-0000-000065040000}"/>
    <cellStyle name="styleSeriesData 7" xfId="3144" xr:uid="{00000000-0005-0000-0000-000065040000}"/>
    <cellStyle name="styleSeriesDataForecast" xfId="1144" xr:uid="{00000000-0005-0000-0000-00006B040000}"/>
    <cellStyle name="styleSeriesDataForecast 2" xfId="1145" xr:uid="{00000000-0005-0000-0000-00006C040000}"/>
    <cellStyle name="styleSeriesDataForecast 2 2" xfId="1146" xr:uid="{00000000-0005-0000-0000-00006D040000}"/>
    <cellStyle name="styleSeriesDataForecast 2 2 2" xfId="2368" xr:uid="{00000000-0005-0000-0000-00006D040000}"/>
    <cellStyle name="styleSeriesDataForecast 2 2 3" xfId="2797" xr:uid="{00000000-0005-0000-0000-00006D040000}"/>
    <cellStyle name="styleSeriesDataForecast 2 2 4" xfId="2502" xr:uid="{00000000-0005-0000-0000-00006D040000}"/>
    <cellStyle name="styleSeriesDataForecast 2 3" xfId="1147" xr:uid="{00000000-0005-0000-0000-00006E040000}"/>
    <cellStyle name="styleSeriesDataForecast 2 3 2" xfId="2367" xr:uid="{00000000-0005-0000-0000-00006E040000}"/>
    <cellStyle name="styleSeriesDataForecast 2 3 3" xfId="2693" xr:uid="{00000000-0005-0000-0000-00006E040000}"/>
    <cellStyle name="styleSeriesDataForecast 2 3 4" xfId="2501" xr:uid="{00000000-0005-0000-0000-00006E040000}"/>
    <cellStyle name="styleSeriesDataForecast 2 4" xfId="2369" xr:uid="{00000000-0005-0000-0000-00006C040000}"/>
    <cellStyle name="styleSeriesDataForecast 2 5" xfId="2692" xr:uid="{00000000-0005-0000-0000-00006C040000}"/>
    <cellStyle name="styleSeriesDataForecast 2 6" xfId="2503" xr:uid="{00000000-0005-0000-0000-00006C040000}"/>
    <cellStyle name="styleSeriesDataForecast 3" xfId="1148" xr:uid="{00000000-0005-0000-0000-00006F040000}"/>
    <cellStyle name="styleSeriesDataForecast 3 2" xfId="2366" xr:uid="{00000000-0005-0000-0000-00006F040000}"/>
    <cellStyle name="styleSeriesDataForecast 3 3" xfId="2694" xr:uid="{00000000-0005-0000-0000-00006F040000}"/>
    <cellStyle name="styleSeriesDataForecast 3 4" xfId="2500" xr:uid="{00000000-0005-0000-0000-00006F040000}"/>
    <cellStyle name="styleSeriesDataForecast 4" xfId="1149" xr:uid="{00000000-0005-0000-0000-000070040000}"/>
    <cellStyle name="styleSeriesDataForecast 4 2" xfId="2365" xr:uid="{00000000-0005-0000-0000-000070040000}"/>
    <cellStyle name="styleSeriesDataForecast 4 3" xfId="2695" xr:uid="{00000000-0005-0000-0000-000070040000}"/>
    <cellStyle name="styleSeriesDataForecast 4 4" xfId="2499" xr:uid="{00000000-0005-0000-0000-000070040000}"/>
    <cellStyle name="styleSeriesDataForecast 5" xfId="2370" xr:uid="{00000000-0005-0000-0000-00006B040000}"/>
    <cellStyle name="styleSeriesDataForecast 6" xfId="2691" xr:uid="{00000000-0005-0000-0000-00006B040000}"/>
    <cellStyle name="styleSeriesDataForecast 7" xfId="2504" xr:uid="{00000000-0005-0000-0000-00006B040000}"/>
    <cellStyle name="styleSeriesDataForecastNA" xfId="1150" xr:uid="{00000000-0005-0000-0000-000071040000}"/>
    <cellStyle name="styleSeriesDataForecastNA 2" xfId="1151" xr:uid="{00000000-0005-0000-0000-000072040000}"/>
    <cellStyle name="styleSeriesDataForecastNA 2 2" xfId="1152" xr:uid="{00000000-0005-0000-0000-000073040000}"/>
    <cellStyle name="styleSeriesDataForecastNA 2 2 2" xfId="2362" xr:uid="{00000000-0005-0000-0000-000073040000}"/>
    <cellStyle name="styleSeriesDataForecastNA 2 2 3" xfId="2698" xr:uid="{00000000-0005-0000-0000-000073040000}"/>
    <cellStyle name="styleSeriesDataForecastNA 2 2 4" xfId="2496" xr:uid="{00000000-0005-0000-0000-000073040000}"/>
    <cellStyle name="styleSeriesDataForecastNA 2 3" xfId="1153" xr:uid="{00000000-0005-0000-0000-000074040000}"/>
    <cellStyle name="styleSeriesDataForecastNA 2 3 2" xfId="2361" xr:uid="{00000000-0005-0000-0000-000074040000}"/>
    <cellStyle name="styleSeriesDataForecastNA 2 3 3" xfId="2699" xr:uid="{00000000-0005-0000-0000-000074040000}"/>
    <cellStyle name="styleSeriesDataForecastNA 2 3 4" xfId="2495" xr:uid="{00000000-0005-0000-0000-000074040000}"/>
    <cellStyle name="styleSeriesDataForecastNA 2 4" xfId="2363" xr:uid="{00000000-0005-0000-0000-000072040000}"/>
    <cellStyle name="styleSeriesDataForecastNA 2 5" xfId="2697" xr:uid="{00000000-0005-0000-0000-000072040000}"/>
    <cellStyle name="styleSeriesDataForecastNA 2 6" xfId="2497" xr:uid="{00000000-0005-0000-0000-000072040000}"/>
    <cellStyle name="styleSeriesDataForecastNA 3" xfId="1154" xr:uid="{00000000-0005-0000-0000-000075040000}"/>
    <cellStyle name="styleSeriesDataForecastNA 3 2" xfId="2360" xr:uid="{00000000-0005-0000-0000-000075040000}"/>
    <cellStyle name="styleSeriesDataForecastNA 3 3" xfId="2700" xr:uid="{00000000-0005-0000-0000-000075040000}"/>
    <cellStyle name="styleSeriesDataForecastNA 3 4" xfId="2494" xr:uid="{00000000-0005-0000-0000-000075040000}"/>
    <cellStyle name="styleSeriesDataForecastNA 4" xfId="1155" xr:uid="{00000000-0005-0000-0000-000076040000}"/>
    <cellStyle name="styleSeriesDataForecastNA 4 2" xfId="2359" xr:uid="{00000000-0005-0000-0000-000076040000}"/>
    <cellStyle name="styleSeriesDataForecastNA 4 3" xfId="2701" xr:uid="{00000000-0005-0000-0000-000076040000}"/>
    <cellStyle name="styleSeriesDataForecastNA 4 4" xfId="2493" xr:uid="{00000000-0005-0000-0000-000076040000}"/>
    <cellStyle name="styleSeriesDataForecastNA 5" xfId="2364" xr:uid="{00000000-0005-0000-0000-000071040000}"/>
    <cellStyle name="styleSeriesDataForecastNA 6" xfId="2696" xr:uid="{00000000-0005-0000-0000-000071040000}"/>
    <cellStyle name="styleSeriesDataForecastNA 7" xfId="2498" xr:uid="{00000000-0005-0000-0000-000071040000}"/>
    <cellStyle name="styleSeriesDataNA" xfId="1156" xr:uid="{00000000-0005-0000-0000-000077040000}"/>
    <cellStyle name="styleSeriesDataNA 2" xfId="1157" xr:uid="{00000000-0005-0000-0000-000078040000}"/>
    <cellStyle name="styleSeriesDataNA 2 2" xfId="1158" xr:uid="{00000000-0005-0000-0000-000079040000}"/>
    <cellStyle name="styleSeriesDataNA 2 2 2" xfId="2356" xr:uid="{00000000-0005-0000-0000-000079040000}"/>
    <cellStyle name="styleSeriesDataNA 2 2 3" xfId="2704" xr:uid="{00000000-0005-0000-0000-000079040000}"/>
    <cellStyle name="styleSeriesDataNA 2 2 4" xfId="2490" xr:uid="{00000000-0005-0000-0000-000079040000}"/>
    <cellStyle name="styleSeriesDataNA 2 3" xfId="1159" xr:uid="{00000000-0005-0000-0000-00007A040000}"/>
    <cellStyle name="styleSeriesDataNA 2 3 2" xfId="2355" xr:uid="{00000000-0005-0000-0000-00007A040000}"/>
    <cellStyle name="styleSeriesDataNA 2 3 3" xfId="2705" xr:uid="{00000000-0005-0000-0000-00007A040000}"/>
    <cellStyle name="styleSeriesDataNA 2 3 4" xfId="2489" xr:uid="{00000000-0005-0000-0000-00007A040000}"/>
    <cellStyle name="styleSeriesDataNA 2 4" xfId="2357" xr:uid="{00000000-0005-0000-0000-000078040000}"/>
    <cellStyle name="styleSeriesDataNA 2 5" xfId="2703" xr:uid="{00000000-0005-0000-0000-000078040000}"/>
    <cellStyle name="styleSeriesDataNA 2 6" xfId="2491" xr:uid="{00000000-0005-0000-0000-000078040000}"/>
    <cellStyle name="styleSeriesDataNA 3" xfId="1160" xr:uid="{00000000-0005-0000-0000-00007B040000}"/>
    <cellStyle name="styleSeriesDataNA 3 2" xfId="2354" xr:uid="{00000000-0005-0000-0000-00007B040000}"/>
    <cellStyle name="styleSeriesDataNA 3 3" xfId="2706" xr:uid="{00000000-0005-0000-0000-00007B040000}"/>
    <cellStyle name="styleSeriesDataNA 3 4" xfId="2484" xr:uid="{00000000-0005-0000-0000-00007B040000}"/>
    <cellStyle name="styleSeriesDataNA 4" xfId="1161" xr:uid="{00000000-0005-0000-0000-00007C040000}"/>
    <cellStyle name="styleSeriesDataNA 4 2" xfId="2353" xr:uid="{00000000-0005-0000-0000-00007C040000}"/>
    <cellStyle name="styleSeriesDataNA 4 3" xfId="2707" xr:uid="{00000000-0005-0000-0000-00007C040000}"/>
    <cellStyle name="styleSeriesDataNA 4 4" xfId="2483" xr:uid="{00000000-0005-0000-0000-00007C040000}"/>
    <cellStyle name="styleSeriesDataNA 5" xfId="2358" xr:uid="{00000000-0005-0000-0000-000077040000}"/>
    <cellStyle name="styleSeriesDataNA 6" xfId="2702" xr:uid="{00000000-0005-0000-0000-000077040000}"/>
    <cellStyle name="styleSeriesDataNA 7" xfId="2492" xr:uid="{00000000-0005-0000-0000-000077040000}"/>
    <cellStyle name="Title" xfId="1162" xr:uid="{00000000-0005-0000-0000-00007D040000}"/>
    <cellStyle name="Total" xfId="1163" xr:uid="{00000000-0005-0000-0000-00007E040000}"/>
    <cellStyle name="Total 2" xfId="1164" xr:uid="{00000000-0005-0000-0000-00007F040000}"/>
    <cellStyle name="Total 2 2" xfId="1165" xr:uid="{00000000-0005-0000-0000-000080040000}"/>
    <cellStyle name="Total 2 2 2" xfId="2350" xr:uid="{00000000-0005-0000-0000-000080040000}"/>
    <cellStyle name="Total 2 2 3" xfId="2710" xr:uid="{00000000-0005-0000-0000-000080040000}"/>
    <cellStyle name="Total 2 2 4" xfId="2480" xr:uid="{00000000-0005-0000-0000-000080040000}"/>
    <cellStyle name="Total 2 3" xfId="1166" xr:uid="{00000000-0005-0000-0000-000081040000}"/>
    <cellStyle name="Total 2 3 2" xfId="2349" xr:uid="{00000000-0005-0000-0000-000081040000}"/>
    <cellStyle name="Total 2 3 3" xfId="2711" xr:uid="{00000000-0005-0000-0000-000081040000}"/>
    <cellStyle name="Total 2 3 4" xfId="2479" xr:uid="{00000000-0005-0000-0000-000081040000}"/>
    <cellStyle name="Total 2 4" xfId="2351" xr:uid="{00000000-0005-0000-0000-00007F040000}"/>
    <cellStyle name="Total 2 5" xfId="2709" xr:uid="{00000000-0005-0000-0000-00007F040000}"/>
    <cellStyle name="Total 2 6" xfId="2481" xr:uid="{00000000-0005-0000-0000-00007F040000}"/>
    <cellStyle name="Total 3" xfId="1167" xr:uid="{00000000-0005-0000-0000-000082040000}"/>
    <cellStyle name="Total 3 2" xfId="2348" xr:uid="{00000000-0005-0000-0000-000082040000}"/>
    <cellStyle name="Total 3 3" xfId="2712" xr:uid="{00000000-0005-0000-0000-000082040000}"/>
    <cellStyle name="Total 3 4" xfId="2478" xr:uid="{00000000-0005-0000-0000-000082040000}"/>
    <cellStyle name="Total 4" xfId="1168" xr:uid="{00000000-0005-0000-0000-000083040000}"/>
    <cellStyle name="Total 4 2" xfId="2347" xr:uid="{00000000-0005-0000-0000-000083040000}"/>
    <cellStyle name="Total 4 3" xfId="2713" xr:uid="{00000000-0005-0000-0000-000083040000}"/>
    <cellStyle name="Total 4 4" xfId="2477" xr:uid="{00000000-0005-0000-0000-000083040000}"/>
    <cellStyle name="Total 5" xfId="2352" xr:uid="{00000000-0005-0000-0000-00007E040000}"/>
    <cellStyle name="Total 6" xfId="2708" xr:uid="{00000000-0005-0000-0000-00007E040000}"/>
    <cellStyle name="Total 7" xfId="2482" xr:uid="{00000000-0005-0000-0000-00007E040000}"/>
    <cellStyle name="Warning Text" xfId="1169" xr:uid="{00000000-0005-0000-0000-000084040000}"/>
    <cellStyle name="一般" xfId="0" builtinId="0"/>
    <cellStyle name="一般 10" xfId="1170" xr:uid="{00000000-0005-0000-0000-000086040000}"/>
    <cellStyle name="一般 11" xfId="1171" xr:uid="{00000000-0005-0000-0000-000087040000}"/>
    <cellStyle name="一般 2" xfId="1172" xr:uid="{00000000-0005-0000-0000-000088040000}"/>
    <cellStyle name="一般 2 2" xfId="1173" xr:uid="{00000000-0005-0000-0000-000089040000}"/>
    <cellStyle name="一般 2_1060206_主計索取資料" xfId="1174" xr:uid="{00000000-0005-0000-0000-00008A040000}"/>
    <cellStyle name="一般 3" xfId="1175" xr:uid="{00000000-0005-0000-0000-00008B040000}"/>
    <cellStyle name="一般 3 2" xfId="1176" xr:uid="{00000000-0005-0000-0000-00008C040000}"/>
    <cellStyle name="一般 3_1060303-主機案(租用及購置)-按期程" xfId="1177" xr:uid="{00000000-0005-0000-0000-00008D040000}"/>
    <cellStyle name="一般 4" xfId="7" xr:uid="{1B90FC5C-40D0-4EE5-A890-84C5E83DE35F}"/>
    <cellStyle name="一般 4 2" xfId="3213" xr:uid="{00000000-0005-0000-0000-000006000000}"/>
    <cellStyle name="一般 5" xfId="1178" xr:uid="{00000000-0005-0000-0000-00008F040000}"/>
    <cellStyle name="一般 6" xfId="1179" xr:uid="{00000000-0005-0000-0000-000090040000}"/>
    <cellStyle name="一般 7" xfId="1180" xr:uid="{00000000-0005-0000-0000-000091040000}"/>
    <cellStyle name="一般 8" xfId="1181" xr:uid="{00000000-0005-0000-0000-000092040000}"/>
    <cellStyle name="一般 9" xfId="1182" xr:uid="{00000000-0005-0000-0000-000093040000}"/>
    <cellStyle name="千分位" xfId="1" builtinId="3"/>
    <cellStyle name="千分位 10" xfId="1183" xr:uid="{00000000-0005-0000-0000-000096040000}"/>
    <cellStyle name="千分位 10 2" xfId="1184" xr:uid="{00000000-0005-0000-0000-000097040000}"/>
    <cellStyle name="千分位 10 2 2" xfId="1185" xr:uid="{00000000-0005-0000-0000-000098040000}"/>
    <cellStyle name="千分位 10 2 2 2" xfId="1186" xr:uid="{00000000-0005-0000-0000-000099040000}"/>
    <cellStyle name="千分位 10 2 2 2 2" xfId="1187" xr:uid="{00000000-0005-0000-0000-00009A040000}"/>
    <cellStyle name="千分位 10 2 2 3" xfId="1188" xr:uid="{00000000-0005-0000-0000-00009B040000}"/>
    <cellStyle name="千分位 10 2 3" xfId="1189" xr:uid="{00000000-0005-0000-0000-00009C040000}"/>
    <cellStyle name="千分位 10 2 3 2" xfId="1190" xr:uid="{00000000-0005-0000-0000-00009D040000}"/>
    <cellStyle name="千分位 10 2 4" xfId="1191" xr:uid="{00000000-0005-0000-0000-00009E040000}"/>
    <cellStyle name="千分位 10 3" xfId="1192" xr:uid="{00000000-0005-0000-0000-00009F040000}"/>
    <cellStyle name="千分位 10 3 2" xfId="1193" xr:uid="{00000000-0005-0000-0000-0000A0040000}"/>
    <cellStyle name="千分位 10 4" xfId="1194" xr:uid="{00000000-0005-0000-0000-0000A1040000}"/>
    <cellStyle name="千分位 11" xfId="1195" xr:uid="{00000000-0005-0000-0000-0000A2040000}"/>
    <cellStyle name="千分位 11 2" xfId="1196" xr:uid="{00000000-0005-0000-0000-0000A3040000}"/>
    <cellStyle name="千分位 12" xfId="1197" xr:uid="{00000000-0005-0000-0000-0000A4040000}"/>
    <cellStyle name="千分位 13" xfId="1198" xr:uid="{00000000-0005-0000-0000-0000A5040000}"/>
    <cellStyle name="千分位 14" xfId="1199" xr:uid="{00000000-0005-0000-0000-0000A6040000}"/>
    <cellStyle name="千分位 15" xfId="1200" xr:uid="{00000000-0005-0000-0000-0000A7040000}"/>
    <cellStyle name="千分位 16" xfId="1201" xr:uid="{00000000-0005-0000-0000-0000A8040000}"/>
    <cellStyle name="千分位 17" xfId="3203" xr:uid="{00000000-0005-0000-0000-0000B00C0000}"/>
    <cellStyle name="千分位 18" xfId="3212" xr:uid="{00000000-0005-0000-0000-0000BA0C0000}"/>
    <cellStyle name="千分位 2" xfId="19" xr:uid="{00000000-0005-0000-0000-000038000000}"/>
    <cellStyle name="千分位 2 10 2" xfId="1203" xr:uid="{00000000-0005-0000-0000-0000AA040000}"/>
    <cellStyle name="千分位 2 2" xfId="1204" xr:uid="{00000000-0005-0000-0000-0000AB040000}"/>
    <cellStyle name="千分位 2 2 2" xfId="1205" xr:uid="{00000000-0005-0000-0000-0000AC040000}"/>
    <cellStyle name="千分位 2 2 2 2" xfId="1206" xr:uid="{00000000-0005-0000-0000-0000AD040000}"/>
    <cellStyle name="千分位 2 2 3" xfId="1207" xr:uid="{00000000-0005-0000-0000-0000AE040000}"/>
    <cellStyle name="千分位 2 2 6" xfId="1208" xr:uid="{00000000-0005-0000-0000-0000AF040000}"/>
    <cellStyle name="千分位 2 3" xfId="2" xr:uid="{0F6519F5-BF88-4EED-9B2D-043459AD5BCF}"/>
    <cellStyle name="千分位 2 3 2" xfId="10" xr:uid="{45D12B65-DBAE-46FE-8427-D1CB0F4EBB34}"/>
    <cellStyle name="千分位 2 3 2 2" xfId="18" xr:uid="{00000000-0005-0000-0000-000003000000}"/>
    <cellStyle name="千分位 2 3 2 3" xfId="28" xr:uid="{00000000-0005-0000-0000-000004000000}"/>
    <cellStyle name="千分位 2 3 2 4" xfId="3211" xr:uid="{00000000-0005-0000-0000-000004000000}"/>
    <cellStyle name="千分位 2 3 2 5" xfId="3215" xr:uid="{00000000-0005-0000-0000-000008000000}"/>
    <cellStyle name="千分位 2 3 3" xfId="3" xr:uid="{CC220C99-6379-4F4C-A09F-0D3C1AEC845F}"/>
    <cellStyle name="千分位 2 3 3 2" xfId="12" xr:uid="{00000000-0005-0000-0000-000004000000}"/>
    <cellStyle name="千分位 2 3 3 3" xfId="22" xr:uid="{00000000-0005-0000-0000-000005000000}"/>
    <cellStyle name="千分位 2 3 3 4" xfId="3205" xr:uid="{00000000-0005-0000-0000-000005000000}"/>
    <cellStyle name="千分位 2 3 3 5" xfId="3216" xr:uid="{00000000-0005-0000-0000-000009000000}"/>
    <cellStyle name="千分位 2 3 4" xfId="11" xr:uid="{00000000-0005-0000-0000-000002000000}"/>
    <cellStyle name="千分位 2 3 5" xfId="21" xr:uid="{00000000-0005-0000-0000-000003000000}"/>
    <cellStyle name="千分位 2 3 6" xfId="3204" xr:uid="{00000000-0005-0000-0000-000003000000}"/>
    <cellStyle name="千分位 2 3 7" xfId="3214" xr:uid="{00000000-0005-0000-0000-000007000000}"/>
    <cellStyle name="千分位 2 4" xfId="1209" xr:uid="{00000000-0005-0000-0000-0000B3040000}"/>
    <cellStyle name="千分位 2 5" xfId="1202" xr:uid="{00000000-0005-0000-0000-0000A9040000}"/>
    <cellStyle name="千分位 3" xfId="6" xr:uid="{E7D6191A-3458-41C9-B0F1-D88743165EA3}"/>
    <cellStyle name="千分位 3 2" xfId="15" xr:uid="{00000000-0005-0000-0000-000005000000}"/>
    <cellStyle name="千分位 3 2 2" xfId="1211" xr:uid="{00000000-0005-0000-0000-0000B6040000}"/>
    <cellStyle name="千分位 3 2 2 2" xfId="1212" xr:uid="{00000000-0005-0000-0000-0000B7040000}"/>
    <cellStyle name="千分位 3 2 3" xfId="1213" xr:uid="{00000000-0005-0000-0000-0000B8040000}"/>
    <cellStyle name="千分位 3 2 4" xfId="1210" xr:uid="{00000000-0005-0000-0000-0000B5040000}"/>
    <cellStyle name="千分位 3 3" xfId="25" xr:uid="{00000000-0005-0000-0000-000006000000}"/>
    <cellStyle name="千分位 3 3 2" xfId="1215" xr:uid="{00000000-0005-0000-0000-0000BA040000}"/>
    <cellStyle name="千分位 3 3 3" xfId="1214" xr:uid="{00000000-0005-0000-0000-0000B9040000}"/>
    <cellStyle name="千分位 3 4" xfId="1216" xr:uid="{00000000-0005-0000-0000-0000BB040000}"/>
    <cellStyle name="千分位 3 5" xfId="9" xr:uid="{C9C6E3EB-7AF9-4948-938E-168C677E7B53}"/>
    <cellStyle name="千分位 3 5 2" xfId="17" xr:uid="{00000000-0005-0000-0000-000006000000}"/>
    <cellStyle name="千分位 3 5 3" xfId="27" xr:uid="{00000000-0005-0000-0000-000007000000}"/>
    <cellStyle name="千分位 3 5 4" xfId="3210" xr:uid="{00000000-0005-0000-0000-000007000000}"/>
    <cellStyle name="千分位 3 5 5" xfId="3218" xr:uid="{00000000-0005-0000-0000-00000B000000}"/>
    <cellStyle name="千分位 3 6" xfId="3208" xr:uid="{00000000-0005-0000-0000-000006000000}"/>
    <cellStyle name="千分位 3 7" xfId="3217" xr:uid="{00000000-0005-0000-0000-00000A000000}"/>
    <cellStyle name="千分位 4" xfId="20" xr:uid="{00000000-0005-0000-0000-000041000000}"/>
    <cellStyle name="千分位 4 2" xfId="5" xr:uid="{17556DFD-F240-4447-99EF-87FC9A3F473A}"/>
    <cellStyle name="千分位 4 2 2" xfId="14" xr:uid="{00000000-0005-0000-0000-000007000000}"/>
    <cellStyle name="千分位 4 2 2 2" xfId="1219" xr:uid="{00000000-0005-0000-0000-0000C0040000}"/>
    <cellStyle name="千分位 4 2 2 2 2" xfId="1220" xr:uid="{00000000-0005-0000-0000-0000C1040000}"/>
    <cellStyle name="千分位 4 2 2 3" xfId="1221" xr:uid="{00000000-0005-0000-0000-0000C2040000}"/>
    <cellStyle name="千分位 4 2 2 4" xfId="1218" xr:uid="{00000000-0005-0000-0000-0000BF040000}"/>
    <cellStyle name="千分位 4 2 3" xfId="24" xr:uid="{00000000-0005-0000-0000-000008000000}"/>
    <cellStyle name="千分位 4 2 3 2" xfId="1223" xr:uid="{00000000-0005-0000-0000-0000C4040000}"/>
    <cellStyle name="千分位 4 2 3 3" xfId="1222" xr:uid="{00000000-0005-0000-0000-0000C3040000}"/>
    <cellStyle name="千分位 4 2 4" xfId="1224" xr:uid="{00000000-0005-0000-0000-0000C5040000}"/>
    <cellStyle name="千分位 4 2 5" xfId="3207" xr:uid="{00000000-0005-0000-0000-000008000000}"/>
    <cellStyle name="千分位 4 2 6" xfId="3219" xr:uid="{00000000-0005-0000-0000-00000C000000}"/>
    <cellStyle name="千分位 4 3" xfId="1225" xr:uid="{00000000-0005-0000-0000-0000C6040000}"/>
    <cellStyle name="千分位 4 3 2" xfId="1226" xr:uid="{00000000-0005-0000-0000-0000C7040000}"/>
    <cellStyle name="千分位 4 3 2 2" xfId="1227" xr:uid="{00000000-0005-0000-0000-0000C8040000}"/>
    <cellStyle name="千分位 4 3 3" xfId="1228" xr:uid="{00000000-0005-0000-0000-0000C9040000}"/>
    <cellStyle name="千分位 4 4" xfId="1229" xr:uid="{00000000-0005-0000-0000-0000CA040000}"/>
    <cellStyle name="千分位 4 4 2" xfId="1230" xr:uid="{00000000-0005-0000-0000-0000CB040000}"/>
    <cellStyle name="千分位 4 5" xfId="1231" xr:uid="{00000000-0005-0000-0000-0000CC040000}"/>
    <cellStyle name="千分位 4 6" xfId="1217" xr:uid="{00000000-0005-0000-0000-0000BD040000}"/>
    <cellStyle name="千分位 4_一次性(表四)" xfId="1232" xr:uid="{00000000-0005-0000-0000-0000CD040000}"/>
    <cellStyle name="千分位 5" xfId="4" xr:uid="{D9F89AA3-A7BC-4703-88FA-1B6E786873BF}"/>
    <cellStyle name="千分位 5 2" xfId="8" xr:uid="{35771454-E14F-4591-940D-9782A3F085B8}"/>
    <cellStyle name="千分位 5 2 2" xfId="16" xr:uid="{00000000-0005-0000-0000-000009000000}"/>
    <cellStyle name="千分位 5 2 2 2" xfId="1234" xr:uid="{00000000-0005-0000-0000-0000D1040000}"/>
    <cellStyle name="千分位 5 2 2 3" xfId="1233" xr:uid="{00000000-0005-0000-0000-0000D0040000}"/>
    <cellStyle name="千分位 5 2 3" xfId="26" xr:uid="{00000000-0005-0000-0000-00000A000000}"/>
    <cellStyle name="千分位 5 2 3 2" xfId="1235" xr:uid="{00000000-0005-0000-0000-0000D2040000}"/>
    <cellStyle name="千分位 5 2 4" xfId="3209" xr:uid="{00000000-0005-0000-0000-00000A000000}"/>
    <cellStyle name="千分位 5 2 5" xfId="3221" xr:uid="{00000000-0005-0000-0000-00000E000000}"/>
    <cellStyle name="千分位 5 3" xfId="13" xr:uid="{00000000-0005-0000-0000-000008000000}"/>
    <cellStyle name="千分位 5 3 2" xfId="1237" xr:uid="{00000000-0005-0000-0000-0000D4040000}"/>
    <cellStyle name="千分位 5 3 3" xfId="1236" xr:uid="{00000000-0005-0000-0000-0000D3040000}"/>
    <cellStyle name="千分位 5 4" xfId="23" xr:uid="{00000000-0005-0000-0000-000009000000}"/>
    <cellStyle name="千分位 5 4 2" xfId="1238" xr:uid="{00000000-0005-0000-0000-0000D5040000}"/>
    <cellStyle name="千分位 5 5" xfId="1790" xr:uid="{00000000-0005-0000-0000-0000D6040000}"/>
    <cellStyle name="千分位 5 6" xfId="3206" xr:uid="{00000000-0005-0000-0000-000009000000}"/>
    <cellStyle name="千分位 5 7" xfId="3220" xr:uid="{00000000-0005-0000-0000-00000D000000}"/>
    <cellStyle name="千分位 6" xfId="1239" xr:uid="{00000000-0005-0000-0000-0000D7040000}"/>
    <cellStyle name="千分位 6 2" xfId="1240" xr:uid="{00000000-0005-0000-0000-0000D8040000}"/>
    <cellStyle name="千分位 6 2 2" xfId="1241" xr:uid="{00000000-0005-0000-0000-0000D9040000}"/>
    <cellStyle name="千分位 6 2 2 2" xfId="1242" xr:uid="{00000000-0005-0000-0000-0000DA040000}"/>
    <cellStyle name="千分位 6 2 3" xfId="1243" xr:uid="{00000000-0005-0000-0000-0000DB040000}"/>
    <cellStyle name="千分位 6 3" xfId="1244" xr:uid="{00000000-0005-0000-0000-0000DC040000}"/>
    <cellStyle name="千分位 6 3 2" xfId="1245" xr:uid="{00000000-0005-0000-0000-0000DD040000}"/>
    <cellStyle name="千分位 6 4" xfId="1246" xr:uid="{00000000-0005-0000-0000-0000DE040000}"/>
    <cellStyle name="千分位 7" xfId="1247" xr:uid="{00000000-0005-0000-0000-0000DF040000}"/>
    <cellStyle name="千分位 7 2" xfId="1248" xr:uid="{00000000-0005-0000-0000-0000E0040000}"/>
    <cellStyle name="千分位 7 2 2" xfId="1249" xr:uid="{00000000-0005-0000-0000-0000E1040000}"/>
    <cellStyle name="千分位 7 2 2 2" xfId="1250" xr:uid="{00000000-0005-0000-0000-0000E2040000}"/>
    <cellStyle name="千分位 7 2 3" xfId="1251" xr:uid="{00000000-0005-0000-0000-0000E3040000}"/>
    <cellStyle name="千分位 7 3" xfId="1252" xr:uid="{00000000-0005-0000-0000-0000E4040000}"/>
    <cellStyle name="千分位 7 3 2" xfId="1253" xr:uid="{00000000-0005-0000-0000-0000E5040000}"/>
    <cellStyle name="千分位 7 4" xfId="1254" xr:uid="{00000000-0005-0000-0000-0000E6040000}"/>
    <cellStyle name="千分位 8" xfId="1255" xr:uid="{00000000-0005-0000-0000-0000E7040000}"/>
    <cellStyle name="千分位 8 2" xfId="1256" xr:uid="{00000000-0005-0000-0000-0000E8040000}"/>
    <cellStyle name="千分位 8 2 2" xfId="1257" xr:uid="{00000000-0005-0000-0000-0000E9040000}"/>
    <cellStyle name="千分位 8 2 2 2" xfId="1258" xr:uid="{00000000-0005-0000-0000-0000EA040000}"/>
    <cellStyle name="千分位 8 2 3" xfId="1259" xr:uid="{00000000-0005-0000-0000-0000EB040000}"/>
    <cellStyle name="千分位 8 3" xfId="1260" xr:uid="{00000000-0005-0000-0000-0000EC040000}"/>
    <cellStyle name="千分位 8 3 2" xfId="1261" xr:uid="{00000000-0005-0000-0000-0000ED040000}"/>
    <cellStyle name="千分位 8 4" xfId="1262" xr:uid="{00000000-0005-0000-0000-0000EE040000}"/>
    <cellStyle name="千分位 9" xfId="1263" xr:uid="{00000000-0005-0000-0000-0000EF040000}"/>
    <cellStyle name="千分位 9 2" xfId="1264" xr:uid="{00000000-0005-0000-0000-0000F0040000}"/>
    <cellStyle name="千分位 9 2 2" xfId="1265" xr:uid="{00000000-0005-0000-0000-0000F1040000}"/>
    <cellStyle name="千分位 9 2 2 2" xfId="1266" xr:uid="{00000000-0005-0000-0000-0000F2040000}"/>
    <cellStyle name="千分位 9 2 3" xfId="1267" xr:uid="{00000000-0005-0000-0000-0000F3040000}"/>
    <cellStyle name="千分位 9 3" xfId="1268" xr:uid="{00000000-0005-0000-0000-0000F4040000}"/>
    <cellStyle name="千分位 9 3 2" xfId="1269" xr:uid="{00000000-0005-0000-0000-0000F5040000}"/>
    <cellStyle name="千分位 9 4" xfId="1270" xr:uid="{00000000-0005-0000-0000-0000F6040000}"/>
    <cellStyle name="中等 10" xfId="1271" xr:uid="{00000000-0005-0000-0000-0000F7040000}"/>
    <cellStyle name="中等 2" xfId="1272" xr:uid="{00000000-0005-0000-0000-0000F8040000}"/>
    <cellStyle name="中等 3" xfId="1273" xr:uid="{00000000-0005-0000-0000-0000F9040000}"/>
    <cellStyle name="中等 4" xfId="1274" xr:uid="{00000000-0005-0000-0000-0000FA040000}"/>
    <cellStyle name="中等 5" xfId="1275" xr:uid="{00000000-0005-0000-0000-0000FB040000}"/>
    <cellStyle name="中等 6" xfId="1276" xr:uid="{00000000-0005-0000-0000-0000FC040000}"/>
    <cellStyle name="中等 7" xfId="1277" xr:uid="{00000000-0005-0000-0000-0000FD040000}"/>
    <cellStyle name="中等 8" xfId="1278" xr:uid="{00000000-0005-0000-0000-0000FE040000}"/>
    <cellStyle name="中等 9" xfId="1279" xr:uid="{00000000-0005-0000-0000-0000FF040000}"/>
    <cellStyle name="未定義" xfId="1280" xr:uid="{00000000-0005-0000-0000-000000050000}"/>
    <cellStyle name="合計 10" xfId="1281" xr:uid="{00000000-0005-0000-0000-000001050000}"/>
    <cellStyle name="合計 10 2" xfId="1282" xr:uid="{00000000-0005-0000-0000-000002050000}"/>
    <cellStyle name="合計 10 2 2" xfId="2309" xr:uid="{00000000-0005-0000-0000-000002050000}"/>
    <cellStyle name="合計 10 2 3" xfId="2723" xr:uid="{00000000-0005-0000-0000-000002050000}"/>
    <cellStyle name="合計 10 2 4" xfId="2345" xr:uid="{00000000-0005-0000-0000-000002050000}"/>
    <cellStyle name="合計 10 3" xfId="1283" xr:uid="{00000000-0005-0000-0000-000003050000}"/>
    <cellStyle name="合計 10 3 2" xfId="2308" xr:uid="{00000000-0005-0000-0000-000003050000}"/>
    <cellStyle name="合計 10 3 3" xfId="2724" xr:uid="{00000000-0005-0000-0000-000003050000}"/>
    <cellStyle name="合計 10 3 4" xfId="2783" xr:uid="{00000000-0005-0000-0000-000003050000}"/>
    <cellStyle name="合計 10 4" xfId="2310" xr:uid="{00000000-0005-0000-0000-000001050000}"/>
    <cellStyle name="合計 10 5" xfId="2722" xr:uid="{00000000-0005-0000-0000-000001050000}"/>
    <cellStyle name="合計 10 6" xfId="2346" xr:uid="{00000000-0005-0000-0000-000001050000}"/>
    <cellStyle name="合計 11" xfId="1284" xr:uid="{00000000-0005-0000-0000-000004050000}"/>
    <cellStyle name="合計 11 2" xfId="1285" xr:uid="{00000000-0005-0000-0000-000005050000}"/>
    <cellStyle name="合計 11 2 2" xfId="2306" xr:uid="{00000000-0005-0000-0000-000005050000}"/>
    <cellStyle name="合計 11 2 3" xfId="2726" xr:uid="{00000000-0005-0000-0000-000005050000}"/>
    <cellStyle name="合計 11 2 4" xfId="2782" xr:uid="{00000000-0005-0000-0000-000005050000}"/>
    <cellStyle name="合計 11 3" xfId="1286" xr:uid="{00000000-0005-0000-0000-000006050000}"/>
    <cellStyle name="合計 11 3 2" xfId="2305" xr:uid="{00000000-0005-0000-0000-000006050000}"/>
    <cellStyle name="合計 11 3 3" xfId="2727" xr:uid="{00000000-0005-0000-0000-000006050000}"/>
    <cellStyle name="合計 11 3 4" xfId="2344" xr:uid="{00000000-0005-0000-0000-000006050000}"/>
    <cellStyle name="合計 11 4" xfId="2307" xr:uid="{00000000-0005-0000-0000-000004050000}"/>
    <cellStyle name="合計 11 5" xfId="2725" xr:uid="{00000000-0005-0000-0000-000004050000}"/>
    <cellStyle name="合計 11 6" xfId="2776" xr:uid="{00000000-0005-0000-0000-000004050000}"/>
    <cellStyle name="合計 2" xfId="1287" xr:uid="{00000000-0005-0000-0000-000007050000}"/>
    <cellStyle name="合計 2 2" xfId="1288" xr:uid="{00000000-0005-0000-0000-000008050000}"/>
    <cellStyle name="合計 2 2 2" xfId="1289" xr:uid="{00000000-0005-0000-0000-000009050000}"/>
    <cellStyle name="合計 2 2 2 2" xfId="1809" xr:uid="{00000000-0005-0000-0000-00000A050000}"/>
    <cellStyle name="合計 2 2 2 2 2" xfId="1898" xr:uid="{00000000-0005-0000-0000-00000A050000}"/>
    <cellStyle name="合計 2 2 2 2 3" xfId="2927" xr:uid="{00000000-0005-0000-0000-00000A050000}"/>
    <cellStyle name="合計 2 2 2 2 4" xfId="3085" xr:uid="{00000000-0005-0000-0000-00000A050000}"/>
    <cellStyle name="合計 2 2 2 3" xfId="2302" xr:uid="{00000000-0005-0000-0000-000009050000}"/>
    <cellStyle name="合計 2 2 2 4" xfId="2730" xr:uid="{00000000-0005-0000-0000-000009050000}"/>
    <cellStyle name="合計 2 2 2 5" xfId="2901" xr:uid="{00000000-0005-0000-0000-000009050000}"/>
    <cellStyle name="合計 2 2 3" xfId="1290" xr:uid="{00000000-0005-0000-0000-00000B050000}"/>
    <cellStyle name="合計 2 2 3 2" xfId="1810" xr:uid="{00000000-0005-0000-0000-00000C050000}"/>
    <cellStyle name="合計 2 2 3 2 2" xfId="1897" xr:uid="{00000000-0005-0000-0000-00000C050000}"/>
    <cellStyle name="合計 2 2 3 2 3" xfId="2928" xr:uid="{00000000-0005-0000-0000-00000C050000}"/>
    <cellStyle name="合計 2 2 3 2 4" xfId="3086" xr:uid="{00000000-0005-0000-0000-00000C050000}"/>
    <cellStyle name="合計 2 2 3 3" xfId="2301" xr:uid="{00000000-0005-0000-0000-00000B050000}"/>
    <cellStyle name="合計 2 2 3 4" xfId="2731" xr:uid="{00000000-0005-0000-0000-00000B050000}"/>
    <cellStyle name="合計 2 2 3 5" xfId="2907" xr:uid="{00000000-0005-0000-0000-00000B050000}"/>
    <cellStyle name="合計 2 2 4" xfId="1808" xr:uid="{00000000-0005-0000-0000-00000D050000}"/>
    <cellStyle name="合計 2 2 4 2" xfId="1899" xr:uid="{00000000-0005-0000-0000-00000D050000}"/>
    <cellStyle name="合計 2 2 4 3" xfId="2926" xr:uid="{00000000-0005-0000-0000-00000D050000}"/>
    <cellStyle name="合計 2 2 4 4" xfId="3084" xr:uid="{00000000-0005-0000-0000-00000D050000}"/>
    <cellStyle name="合計 2 2 5" xfId="2303" xr:uid="{00000000-0005-0000-0000-000008050000}"/>
    <cellStyle name="合計 2 2 6" xfId="2729" xr:uid="{00000000-0005-0000-0000-000008050000}"/>
    <cellStyle name="合計 2 2 7" xfId="2908" xr:uid="{00000000-0005-0000-0000-000008050000}"/>
    <cellStyle name="合計 2 3" xfId="1291" xr:uid="{00000000-0005-0000-0000-00000E050000}"/>
    <cellStyle name="合計 2 3 2" xfId="1811" xr:uid="{00000000-0005-0000-0000-00000F050000}"/>
    <cellStyle name="合計 2 3 2 2" xfId="1896" xr:uid="{00000000-0005-0000-0000-00000F050000}"/>
    <cellStyle name="合計 2 3 2 3" xfId="2929" xr:uid="{00000000-0005-0000-0000-00000F050000}"/>
    <cellStyle name="合計 2 3 2 4" xfId="3087" xr:uid="{00000000-0005-0000-0000-00000F050000}"/>
    <cellStyle name="合計 2 3 3" xfId="2300" xr:uid="{00000000-0005-0000-0000-00000E050000}"/>
    <cellStyle name="合計 2 3 4" xfId="2732" xr:uid="{00000000-0005-0000-0000-00000E050000}"/>
    <cellStyle name="合計 2 3 5" xfId="2343" xr:uid="{00000000-0005-0000-0000-00000E050000}"/>
    <cellStyle name="合計 2 4" xfId="1292" xr:uid="{00000000-0005-0000-0000-000010050000}"/>
    <cellStyle name="合計 2 4 2" xfId="1812" xr:uid="{00000000-0005-0000-0000-000011050000}"/>
    <cellStyle name="合計 2 4 2 2" xfId="1895" xr:uid="{00000000-0005-0000-0000-000011050000}"/>
    <cellStyle name="合計 2 4 2 3" xfId="2930" xr:uid="{00000000-0005-0000-0000-000011050000}"/>
    <cellStyle name="合計 2 4 2 4" xfId="3088" xr:uid="{00000000-0005-0000-0000-000011050000}"/>
    <cellStyle name="合計 2 4 3" xfId="2299" xr:uid="{00000000-0005-0000-0000-000010050000}"/>
    <cellStyle name="合計 2 4 4" xfId="2733" xr:uid="{00000000-0005-0000-0000-000010050000}"/>
    <cellStyle name="合計 2 4 5" xfId="2904" xr:uid="{00000000-0005-0000-0000-000010050000}"/>
    <cellStyle name="合計 2 5" xfId="1807" xr:uid="{00000000-0005-0000-0000-000012050000}"/>
    <cellStyle name="合計 2 5 2" xfId="1900" xr:uid="{00000000-0005-0000-0000-000012050000}"/>
    <cellStyle name="合計 2 5 3" xfId="2925" xr:uid="{00000000-0005-0000-0000-000012050000}"/>
    <cellStyle name="合計 2 5 4" xfId="3083" xr:uid="{00000000-0005-0000-0000-000012050000}"/>
    <cellStyle name="合計 2 6" xfId="2304" xr:uid="{00000000-0005-0000-0000-000007050000}"/>
    <cellStyle name="合計 2 7" xfId="2728" xr:uid="{00000000-0005-0000-0000-000007050000}"/>
    <cellStyle name="合計 2 8" xfId="2779" xr:uid="{00000000-0005-0000-0000-000007050000}"/>
    <cellStyle name="合計 3" xfId="1293" xr:uid="{00000000-0005-0000-0000-000013050000}"/>
    <cellStyle name="合計 3 2" xfId="1294" xr:uid="{00000000-0005-0000-0000-000014050000}"/>
    <cellStyle name="合計 3 2 2" xfId="1295" xr:uid="{00000000-0005-0000-0000-000015050000}"/>
    <cellStyle name="合計 3 2 2 2" xfId="2296" xr:uid="{00000000-0005-0000-0000-000015050000}"/>
    <cellStyle name="合計 3 2 2 3" xfId="2736" xr:uid="{00000000-0005-0000-0000-000015050000}"/>
    <cellStyle name="合計 3 2 2 4" xfId="2340" xr:uid="{00000000-0005-0000-0000-000015050000}"/>
    <cellStyle name="合計 3 2 3" xfId="1296" xr:uid="{00000000-0005-0000-0000-000016050000}"/>
    <cellStyle name="合計 3 2 3 2" xfId="2295" xr:uid="{00000000-0005-0000-0000-000016050000}"/>
    <cellStyle name="合計 3 2 3 3" xfId="2737" xr:uid="{00000000-0005-0000-0000-000016050000}"/>
    <cellStyle name="合計 3 2 3 4" xfId="2339" xr:uid="{00000000-0005-0000-0000-000016050000}"/>
    <cellStyle name="合計 3 2 4" xfId="2297" xr:uid="{00000000-0005-0000-0000-000014050000}"/>
    <cellStyle name="合計 3 2 5" xfId="2735" xr:uid="{00000000-0005-0000-0000-000014050000}"/>
    <cellStyle name="合計 3 2 6" xfId="2341" xr:uid="{00000000-0005-0000-0000-000014050000}"/>
    <cellStyle name="合計 3 3" xfId="1297" xr:uid="{00000000-0005-0000-0000-000017050000}"/>
    <cellStyle name="合計 3 3 2" xfId="2294" xr:uid="{00000000-0005-0000-0000-000017050000}"/>
    <cellStyle name="合計 3 3 3" xfId="2738" xr:uid="{00000000-0005-0000-0000-000017050000}"/>
    <cellStyle name="合計 3 3 4" xfId="2338" xr:uid="{00000000-0005-0000-0000-000017050000}"/>
    <cellStyle name="合計 3 4" xfId="1298" xr:uid="{00000000-0005-0000-0000-000018050000}"/>
    <cellStyle name="合計 3 4 2" xfId="2293" xr:uid="{00000000-0005-0000-0000-000018050000}"/>
    <cellStyle name="合計 3 4 3" xfId="2739" xr:uid="{00000000-0005-0000-0000-000018050000}"/>
    <cellStyle name="合計 3 4 4" xfId="2337" xr:uid="{00000000-0005-0000-0000-000018050000}"/>
    <cellStyle name="合計 3 5" xfId="2298" xr:uid="{00000000-0005-0000-0000-000013050000}"/>
    <cellStyle name="合計 3 6" xfId="2734" xr:uid="{00000000-0005-0000-0000-000013050000}"/>
    <cellStyle name="合計 3 7" xfId="2342" xr:uid="{00000000-0005-0000-0000-000013050000}"/>
    <cellStyle name="合計 4" xfId="1299" xr:uid="{00000000-0005-0000-0000-000019050000}"/>
    <cellStyle name="合計 4 2" xfId="1300" xr:uid="{00000000-0005-0000-0000-00001A050000}"/>
    <cellStyle name="合計 4 2 2" xfId="1301" xr:uid="{00000000-0005-0000-0000-00001B050000}"/>
    <cellStyle name="合計 4 2 2 2" xfId="2290" xr:uid="{00000000-0005-0000-0000-00001B050000}"/>
    <cellStyle name="合計 4 2 2 3" xfId="2742" xr:uid="{00000000-0005-0000-0000-00001B050000}"/>
    <cellStyle name="合計 4 2 2 4" xfId="2336" xr:uid="{00000000-0005-0000-0000-00001B050000}"/>
    <cellStyle name="合計 4 2 3" xfId="1302" xr:uid="{00000000-0005-0000-0000-00001C050000}"/>
    <cellStyle name="合計 4 2 3 2" xfId="2289" xr:uid="{00000000-0005-0000-0000-00001C050000}"/>
    <cellStyle name="合計 4 2 3 3" xfId="2743" xr:uid="{00000000-0005-0000-0000-00001C050000}"/>
    <cellStyle name="合計 4 2 3 4" xfId="2905" xr:uid="{00000000-0005-0000-0000-00001C050000}"/>
    <cellStyle name="合計 4 2 4" xfId="2291" xr:uid="{00000000-0005-0000-0000-00001A050000}"/>
    <cellStyle name="合計 4 2 5" xfId="2741" xr:uid="{00000000-0005-0000-0000-00001A050000}"/>
    <cellStyle name="合計 4 2 6" xfId="2902" xr:uid="{00000000-0005-0000-0000-00001A050000}"/>
    <cellStyle name="合計 4 3" xfId="1303" xr:uid="{00000000-0005-0000-0000-00001D050000}"/>
    <cellStyle name="合計 4 3 2" xfId="2288" xr:uid="{00000000-0005-0000-0000-00001D050000}"/>
    <cellStyle name="合計 4 3 3" xfId="2744" xr:uid="{00000000-0005-0000-0000-00001D050000}"/>
    <cellStyle name="合計 4 3 4" xfId="2780" xr:uid="{00000000-0005-0000-0000-00001D050000}"/>
    <cellStyle name="合計 4 4" xfId="1304" xr:uid="{00000000-0005-0000-0000-00001E050000}"/>
    <cellStyle name="合計 4 4 2" xfId="2287" xr:uid="{00000000-0005-0000-0000-00001E050000}"/>
    <cellStyle name="合計 4 4 3" xfId="2745" xr:uid="{00000000-0005-0000-0000-00001E050000}"/>
    <cellStyle name="合計 4 4 4" xfId="2335" xr:uid="{00000000-0005-0000-0000-00001E050000}"/>
    <cellStyle name="合計 4 5" xfId="2292" xr:uid="{00000000-0005-0000-0000-000019050000}"/>
    <cellStyle name="合計 4 6" xfId="2740" xr:uid="{00000000-0005-0000-0000-000019050000}"/>
    <cellStyle name="合計 4 7" xfId="2777" xr:uid="{00000000-0005-0000-0000-000019050000}"/>
    <cellStyle name="合計 5" xfId="1305" xr:uid="{00000000-0005-0000-0000-00001F050000}"/>
    <cellStyle name="合計 5 2" xfId="1306" xr:uid="{00000000-0005-0000-0000-000020050000}"/>
    <cellStyle name="合計 5 2 2" xfId="1307" xr:uid="{00000000-0005-0000-0000-000021050000}"/>
    <cellStyle name="合計 5 2 2 2" xfId="2284" xr:uid="{00000000-0005-0000-0000-000021050000}"/>
    <cellStyle name="合計 5 2 2 3" xfId="2748" xr:uid="{00000000-0005-0000-0000-000021050000}"/>
    <cellStyle name="合計 5 2 2 4" xfId="2332" xr:uid="{00000000-0005-0000-0000-000021050000}"/>
    <cellStyle name="合計 5 2 3" xfId="1308" xr:uid="{00000000-0005-0000-0000-000022050000}"/>
    <cellStyle name="合計 5 2 3 2" xfId="2283" xr:uid="{00000000-0005-0000-0000-000022050000}"/>
    <cellStyle name="合計 5 2 3 3" xfId="2749" xr:uid="{00000000-0005-0000-0000-000022050000}"/>
    <cellStyle name="合計 5 2 3 4" xfId="2331" xr:uid="{00000000-0005-0000-0000-000022050000}"/>
    <cellStyle name="合計 5 2 4" xfId="2285" xr:uid="{00000000-0005-0000-0000-000020050000}"/>
    <cellStyle name="合計 5 2 5" xfId="2747" xr:uid="{00000000-0005-0000-0000-000020050000}"/>
    <cellStyle name="合計 5 2 6" xfId="2333" xr:uid="{00000000-0005-0000-0000-000020050000}"/>
    <cellStyle name="合計 5 3" xfId="1309" xr:uid="{00000000-0005-0000-0000-000023050000}"/>
    <cellStyle name="合計 5 3 2" xfId="2282" xr:uid="{00000000-0005-0000-0000-000023050000}"/>
    <cellStyle name="合計 5 3 3" xfId="2750" xr:uid="{00000000-0005-0000-0000-000023050000}"/>
    <cellStyle name="合計 5 3 4" xfId="2330" xr:uid="{00000000-0005-0000-0000-000023050000}"/>
    <cellStyle name="合計 5 4" xfId="1310" xr:uid="{00000000-0005-0000-0000-000024050000}"/>
    <cellStyle name="合計 5 4 2" xfId="2281" xr:uid="{00000000-0005-0000-0000-000024050000}"/>
    <cellStyle name="合計 5 4 3" xfId="2751" xr:uid="{00000000-0005-0000-0000-000024050000}"/>
    <cellStyle name="合計 5 4 4" xfId="2329" xr:uid="{00000000-0005-0000-0000-000024050000}"/>
    <cellStyle name="合計 5 5" xfId="2286" xr:uid="{00000000-0005-0000-0000-00001F050000}"/>
    <cellStyle name="合計 5 6" xfId="2746" xr:uid="{00000000-0005-0000-0000-00001F050000}"/>
    <cellStyle name="合計 5 7" xfId="2334" xr:uid="{00000000-0005-0000-0000-00001F050000}"/>
    <cellStyle name="合計 6" xfId="1311" xr:uid="{00000000-0005-0000-0000-000025050000}"/>
    <cellStyle name="合計 6 2" xfId="1312" xr:uid="{00000000-0005-0000-0000-000026050000}"/>
    <cellStyle name="合計 6 2 2" xfId="1313" xr:uid="{00000000-0005-0000-0000-000027050000}"/>
    <cellStyle name="合計 6 2 2 2" xfId="2278" xr:uid="{00000000-0005-0000-0000-000027050000}"/>
    <cellStyle name="合計 6 2 2 3" xfId="2754" xr:uid="{00000000-0005-0000-0000-000027050000}"/>
    <cellStyle name="合計 6 2 2 4" xfId="2326" xr:uid="{00000000-0005-0000-0000-000027050000}"/>
    <cellStyle name="合計 6 2 3" xfId="1314" xr:uid="{00000000-0005-0000-0000-000028050000}"/>
    <cellStyle name="合計 6 2 3 2" xfId="2277" xr:uid="{00000000-0005-0000-0000-000028050000}"/>
    <cellStyle name="合計 6 2 3 3" xfId="2755" xr:uid="{00000000-0005-0000-0000-000028050000}"/>
    <cellStyle name="合計 6 2 3 4" xfId="2325" xr:uid="{00000000-0005-0000-0000-000028050000}"/>
    <cellStyle name="合計 6 2 4" xfId="2279" xr:uid="{00000000-0005-0000-0000-000026050000}"/>
    <cellStyle name="合計 6 2 5" xfId="2753" xr:uid="{00000000-0005-0000-0000-000026050000}"/>
    <cellStyle name="合計 6 2 6" xfId="2327" xr:uid="{00000000-0005-0000-0000-000026050000}"/>
    <cellStyle name="合計 6 3" xfId="1315" xr:uid="{00000000-0005-0000-0000-000029050000}"/>
    <cellStyle name="合計 6 3 2" xfId="2276" xr:uid="{00000000-0005-0000-0000-000029050000}"/>
    <cellStyle name="合計 6 3 3" xfId="2756" xr:uid="{00000000-0005-0000-0000-000029050000}"/>
    <cellStyle name="合計 6 3 4" xfId="2324" xr:uid="{00000000-0005-0000-0000-000029050000}"/>
    <cellStyle name="合計 6 4" xfId="1316" xr:uid="{00000000-0005-0000-0000-00002A050000}"/>
    <cellStyle name="合計 6 4 2" xfId="2275" xr:uid="{00000000-0005-0000-0000-00002A050000}"/>
    <cellStyle name="合計 6 4 3" xfId="2757" xr:uid="{00000000-0005-0000-0000-00002A050000}"/>
    <cellStyle name="合計 6 4 4" xfId="2323" xr:uid="{00000000-0005-0000-0000-00002A050000}"/>
    <cellStyle name="合計 6 5" xfId="2280" xr:uid="{00000000-0005-0000-0000-000025050000}"/>
    <cellStyle name="合計 6 6" xfId="2752" xr:uid="{00000000-0005-0000-0000-000025050000}"/>
    <cellStyle name="合計 6 7" xfId="2328" xr:uid="{00000000-0005-0000-0000-000025050000}"/>
    <cellStyle name="合計 7" xfId="1317" xr:uid="{00000000-0005-0000-0000-00002B050000}"/>
    <cellStyle name="合計 7 2" xfId="1318" xr:uid="{00000000-0005-0000-0000-00002C050000}"/>
    <cellStyle name="合計 7 2 2" xfId="1319" xr:uid="{00000000-0005-0000-0000-00002D050000}"/>
    <cellStyle name="合計 7 2 2 2" xfId="2272" xr:uid="{00000000-0005-0000-0000-00002D050000}"/>
    <cellStyle name="合計 7 2 2 3" xfId="2760" xr:uid="{00000000-0005-0000-0000-00002D050000}"/>
    <cellStyle name="合計 7 2 2 4" xfId="2903" xr:uid="{00000000-0005-0000-0000-00002D050000}"/>
    <cellStyle name="合計 7 2 3" xfId="1320" xr:uid="{00000000-0005-0000-0000-00002E050000}"/>
    <cellStyle name="合計 7 2 3 2" xfId="2271" xr:uid="{00000000-0005-0000-0000-00002E050000}"/>
    <cellStyle name="合計 7 2 3 3" xfId="2761" xr:uid="{00000000-0005-0000-0000-00002E050000}"/>
    <cellStyle name="合計 7 2 3 4" xfId="2321" xr:uid="{00000000-0005-0000-0000-00002E050000}"/>
    <cellStyle name="合計 7 2 4" xfId="2273" xr:uid="{00000000-0005-0000-0000-00002C050000}"/>
    <cellStyle name="合計 7 2 5" xfId="2759" xr:uid="{00000000-0005-0000-0000-00002C050000}"/>
    <cellStyle name="合計 7 2 6" xfId="2906" xr:uid="{00000000-0005-0000-0000-00002C050000}"/>
    <cellStyle name="合計 7 3" xfId="1321" xr:uid="{00000000-0005-0000-0000-00002F050000}"/>
    <cellStyle name="合計 7 3 2" xfId="2270" xr:uid="{00000000-0005-0000-0000-00002F050000}"/>
    <cellStyle name="合計 7 3 3" xfId="2762" xr:uid="{00000000-0005-0000-0000-00002F050000}"/>
    <cellStyle name="合計 7 3 4" xfId="2781" xr:uid="{00000000-0005-0000-0000-00002F050000}"/>
    <cellStyle name="合計 7 4" xfId="1322" xr:uid="{00000000-0005-0000-0000-000030050000}"/>
    <cellStyle name="合計 7 4 2" xfId="2269" xr:uid="{00000000-0005-0000-0000-000030050000}"/>
    <cellStyle name="合計 7 4 3" xfId="2763" xr:uid="{00000000-0005-0000-0000-000030050000}"/>
    <cellStyle name="合計 7 4 4" xfId="2778" xr:uid="{00000000-0005-0000-0000-000030050000}"/>
    <cellStyle name="合計 7 5" xfId="2274" xr:uid="{00000000-0005-0000-0000-00002B050000}"/>
    <cellStyle name="合計 7 6" xfId="2758" xr:uid="{00000000-0005-0000-0000-00002B050000}"/>
    <cellStyle name="合計 7 7" xfId="2322" xr:uid="{00000000-0005-0000-0000-00002B050000}"/>
    <cellStyle name="合計 8" xfId="1323" xr:uid="{00000000-0005-0000-0000-000031050000}"/>
    <cellStyle name="合計 8 2" xfId="1324" xr:uid="{00000000-0005-0000-0000-000032050000}"/>
    <cellStyle name="合計 8 2 2" xfId="1325" xr:uid="{00000000-0005-0000-0000-000033050000}"/>
    <cellStyle name="合計 8 2 2 2" xfId="2266" xr:uid="{00000000-0005-0000-0000-000033050000}"/>
    <cellStyle name="合計 8 2 2 3" xfId="2766" xr:uid="{00000000-0005-0000-0000-000033050000}"/>
    <cellStyle name="合計 8 2 2 4" xfId="2318" xr:uid="{00000000-0005-0000-0000-000033050000}"/>
    <cellStyle name="合計 8 2 3" xfId="1326" xr:uid="{00000000-0005-0000-0000-000034050000}"/>
    <cellStyle name="合計 8 2 3 2" xfId="2265" xr:uid="{00000000-0005-0000-0000-000034050000}"/>
    <cellStyle name="合計 8 2 3 3" xfId="2767" xr:uid="{00000000-0005-0000-0000-000034050000}"/>
    <cellStyle name="合計 8 2 3 4" xfId="3129" xr:uid="{00000000-0005-0000-0000-000034050000}"/>
    <cellStyle name="合計 8 2 4" xfId="2267" xr:uid="{00000000-0005-0000-0000-000032050000}"/>
    <cellStyle name="合計 8 2 5" xfId="2765" xr:uid="{00000000-0005-0000-0000-000032050000}"/>
    <cellStyle name="合計 8 2 6" xfId="2319" xr:uid="{00000000-0005-0000-0000-000032050000}"/>
    <cellStyle name="合計 8 3" xfId="1327" xr:uid="{00000000-0005-0000-0000-000035050000}"/>
    <cellStyle name="合計 8 3 2" xfId="2264" xr:uid="{00000000-0005-0000-0000-000035050000}"/>
    <cellStyle name="合計 8 3 3" xfId="2768" xr:uid="{00000000-0005-0000-0000-000035050000}"/>
    <cellStyle name="合計 8 3 4" xfId="2317" xr:uid="{00000000-0005-0000-0000-000035050000}"/>
    <cellStyle name="合計 8 4" xfId="1328" xr:uid="{00000000-0005-0000-0000-000036050000}"/>
    <cellStyle name="合計 8 4 2" xfId="2263" xr:uid="{00000000-0005-0000-0000-000036050000}"/>
    <cellStyle name="合計 8 4 3" xfId="2769" xr:uid="{00000000-0005-0000-0000-000036050000}"/>
    <cellStyle name="合計 8 4 4" xfId="2316" xr:uid="{00000000-0005-0000-0000-000036050000}"/>
    <cellStyle name="合計 8 5" xfId="2268" xr:uid="{00000000-0005-0000-0000-000031050000}"/>
    <cellStyle name="合計 8 6" xfId="2764" xr:uid="{00000000-0005-0000-0000-000031050000}"/>
    <cellStyle name="合計 8 7" xfId="2320" xr:uid="{00000000-0005-0000-0000-000031050000}"/>
    <cellStyle name="合計 9" xfId="1329" xr:uid="{00000000-0005-0000-0000-000037050000}"/>
    <cellStyle name="合計 9 2" xfId="1330" xr:uid="{00000000-0005-0000-0000-000038050000}"/>
    <cellStyle name="合計 9 2 2" xfId="1331" xr:uid="{00000000-0005-0000-0000-000039050000}"/>
    <cellStyle name="合計 9 2 2 2" xfId="2260" xr:uid="{00000000-0005-0000-0000-000039050000}"/>
    <cellStyle name="合計 9 2 2 3" xfId="2772" xr:uid="{00000000-0005-0000-0000-000039050000}"/>
    <cellStyle name="合計 9 2 2 4" xfId="2314" xr:uid="{00000000-0005-0000-0000-000039050000}"/>
    <cellStyle name="合計 9 2 3" xfId="1332" xr:uid="{00000000-0005-0000-0000-00003A050000}"/>
    <cellStyle name="合計 9 2 3 2" xfId="2259" xr:uid="{00000000-0005-0000-0000-00003A050000}"/>
    <cellStyle name="合計 9 2 3 3" xfId="2773" xr:uid="{00000000-0005-0000-0000-00003A050000}"/>
    <cellStyle name="合計 9 2 3 4" xfId="2313" xr:uid="{00000000-0005-0000-0000-00003A050000}"/>
    <cellStyle name="合計 9 2 4" xfId="2261" xr:uid="{00000000-0005-0000-0000-000038050000}"/>
    <cellStyle name="合計 9 2 5" xfId="2771" xr:uid="{00000000-0005-0000-0000-000038050000}"/>
    <cellStyle name="合計 9 2 6" xfId="1917" xr:uid="{00000000-0005-0000-0000-000038050000}"/>
    <cellStyle name="合計 9 3" xfId="1333" xr:uid="{00000000-0005-0000-0000-00003B050000}"/>
    <cellStyle name="合計 9 3 2" xfId="2258" xr:uid="{00000000-0005-0000-0000-00003B050000}"/>
    <cellStyle name="合計 9 3 3" xfId="2774" xr:uid="{00000000-0005-0000-0000-00003B050000}"/>
    <cellStyle name="合計 9 3 4" xfId="2312" xr:uid="{00000000-0005-0000-0000-00003B050000}"/>
    <cellStyle name="合計 9 4" xfId="1334" xr:uid="{00000000-0005-0000-0000-00003C050000}"/>
    <cellStyle name="合計 9 4 2" xfId="2257" xr:uid="{00000000-0005-0000-0000-00003C050000}"/>
    <cellStyle name="合計 9 4 3" xfId="2775" xr:uid="{00000000-0005-0000-0000-00003C050000}"/>
    <cellStyle name="合計 9 4 4" xfId="2311" xr:uid="{00000000-0005-0000-0000-00003C050000}"/>
    <cellStyle name="合計 9 5" xfId="2262" xr:uid="{00000000-0005-0000-0000-000037050000}"/>
    <cellStyle name="合計 9 6" xfId="2770" xr:uid="{00000000-0005-0000-0000-000037050000}"/>
    <cellStyle name="合計 9 7" xfId="2315" xr:uid="{00000000-0005-0000-0000-000037050000}"/>
    <cellStyle name="好 10" xfId="1335" xr:uid="{00000000-0005-0000-0000-00003D050000}"/>
    <cellStyle name="好 2" xfId="1336" xr:uid="{00000000-0005-0000-0000-00003E050000}"/>
    <cellStyle name="好 3" xfId="1337" xr:uid="{00000000-0005-0000-0000-00003F050000}"/>
    <cellStyle name="好 4" xfId="1338" xr:uid="{00000000-0005-0000-0000-000040050000}"/>
    <cellStyle name="好 5" xfId="1339" xr:uid="{00000000-0005-0000-0000-000041050000}"/>
    <cellStyle name="好 6" xfId="1340" xr:uid="{00000000-0005-0000-0000-000042050000}"/>
    <cellStyle name="好 7" xfId="1341" xr:uid="{00000000-0005-0000-0000-000043050000}"/>
    <cellStyle name="好 8" xfId="1342" xr:uid="{00000000-0005-0000-0000-000044050000}"/>
    <cellStyle name="好 9" xfId="1343" xr:uid="{00000000-0005-0000-0000-000045050000}"/>
    <cellStyle name="好_1.101-104中程彙(勞委)0222版" xfId="1344" xr:uid="{00000000-0005-0000-0000-000046050000}"/>
    <cellStyle name="好_1.101-104中程彙(勞委)0421版" xfId="1345" xr:uid="{00000000-0005-0000-0000-000047050000}"/>
    <cellStyle name="好_100008_6025008_同學錄範本" xfId="1346" xr:uid="{00000000-0005-0000-0000-000048050000}"/>
    <cellStyle name="好_100008_6025008_同學錄範本_人事費" xfId="1347" xr:uid="{00000000-0005-0000-0000-000049050000}"/>
    <cellStyle name="好_1000128-健保費地方移由中央負擔推估表(勞)" xfId="1348" xr:uid="{00000000-0005-0000-0000-00004A050000}"/>
    <cellStyle name="好_100年度勞就保補助款金額" xfId="1349" xr:uid="{00000000-0005-0000-0000-00004B050000}"/>
    <cellStyle name="好_102-105中程(表三及表四)" xfId="1350" xr:uid="{00000000-0005-0000-0000-00004C050000}"/>
    <cellStyle name="好_102-105中程彙(勞)" xfId="1351" xr:uid="{00000000-0005-0000-0000-00004D050000}"/>
    <cellStyle name="好_107-110年度衛福部主管中程歲出概算額度推估表" xfId="1352" xr:uid="{00000000-0005-0000-0000-00004E050000}"/>
    <cellStyle name="好_107-110勞動部主管中程歲出概算額度推估表" xfId="1353" xr:uid="{00000000-0005-0000-0000-00004F050000}"/>
    <cellStyle name="好_94-98年勞健保補助明細(含98推估)990128" xfId="1354" xr:uid="{00000000-0005-0000-0000-000050050000}"/>
    <cellStyle name="好_94-98年勞健保補助明細(含98推估)990128_一次性(表四)" xfId="1355" xr:uid="{00000000-0005-0000-0000-000051050000}"/>
    <cellStyle name="好_94-98年勞健保補助明細(含98推估)990128_人事費" xfId="1356" xr:uid="{00000000-0005-0000-0000-000052050000}"/>
    <cellStyle name="好_94-98年勞健保補助明細(含98推估)990128_分年延續(表一)" xfId="1357" xr:uid="{00000000-0005-0000-0000-000053050000}"/>
    <cellStyle name="好_94-98年勞健保補助明細(含98推估)990128_專案伸算(表二)" xfId="1358" xr:uid="{00000000-0005-0000-0000-000054050000}"/>
    <cellStyle name="好_94-98年勞健保補助明細(含98推估)990128_新興(表三)&amp;法義(表五）" xfId="1359" xr:uid="{00000000-0005-0000-0000-000055050000}"/>
    <cellStyle name="好_990720--愛台12建設預算調查表(Judy-100彙整)" xfId="1360" xr:uid="{00000000-0005-0000-0000-000056050000}"/>
    <cellStyle name="好_990720--愛台12建設預算調查表(Judy-100彙整)_人事費" xfId="1361" xr:uid="{00000000-0005-0000-0000-000057050000}"/>
    <cellStyle name="好_990817勞健保欠費 (1)" xfId="1362" xr:uid="{00000000-0005-0000-0000-000058050000}"/>
    <cellStyle name="好_990817勞健保欠費 (1)_一次性(表四)" xfId="1363" xr:uid="{00000000-0005-0000-0000-000059050000}"/>
    <cellStyle name="好_990817勞健保欠費 (1)_人事費" xfId="1364" xr:uid="{00000000-0005-0000-0000-00005A050000}"/>
    <cellStyle name="好_990817勞健保欠費 (1)_分年延續(表一)" xfId="1365" xr:uid="{00000000-0005-0000-0000-00005B050000}"/>
    <cellStyle name="好_990817勞健保欠費 (1)_專案伸算(表二)" xfId="1366" xr:uid="{00000000-0005-0000-0000-00005C050000}"/>
    <cellStyle name="好_990817勞健保欠費 (1)_新興(表三)&amp;法義(表五）" xfId="1367" xr:uid="{00000000-0005-0000-0000-00005D050000}"/>
    <cellStyle name="好_Book1" xfId="1368" xr:uid="{00000000-0005-0000-0000-00005E050000}"/>
    <cellStyle name="好_一次性(表四)" xfId="1369" xr:uid="{00000000-0005-0000-0000-00005F050000}"/>
    <cellStyle name="好_人事費" xfId="1370" xr:uid="{00000000-0005-0000-0000-000060050000}"/>
    <cellStyle name="好_分年延續(表一)" xfId="1371" xr:uid="{00000000-0005-0000-0000-000061050000}"/>
    <cellStyle name="好_表3-新興" xfId="1372" xr:uid="{00000000-0005-0000-0000-000062050000}"/>
    <cellStyle name="好_表5附表-103健保補助款開單數1031127" xfId="1373" xr:uid="{00000000-0005-0000-0000-000063050000}"/>
    <cellStyle name="好_專案伸算(表二)" xfId="1374" xr:uid="{00000000-0005-0000-0000-000064050000}"/>
    <cellStyle name="好_勞委會101-103年補助保險費清表" xfId="1375" xr:uid="{00000000-0005-0000-0000-000065050000}"/>
    <cellStyle name="好_新興(表三)&amp;法義(表五）" xfId="1376" xr:uid="{00000000-0005-0000-0000-000066050000}"/>
    <cellStyle name="好_與101增減比較表(勞)" xfId="1377" xr:uid="{00000000-0005-0000-0000-000067050000}"/>
    <cellStyle name="好_與101增減比較表(勞)_一次性(表四)" xfId="1378" xr:uid="{00000000-0005-0000-0000-000068050000}"/>
    <cellStyle name="好_與101增減比較表(勞)_人事費" xfId="1379" xr:uid="{00000000-0005-0000-0000-000069050000}"/>
    <cellStyle name="好_與101增減比較表(勞)_分年延續(表一)" xfId="1380" xr:uid="{00000000-0005-0000-0000-00006A050000}"/>
    <cellStyle name="好_與101增減比較表(勞)_專案伸算(表二)" xfId="1381" xr:uid="{00000000-0005-0000-0000-00006B050000}"/>
    <cellStyle name="好_與101增減比較表(勞)_新興(表三)&amp;法義(表五）" xfId="1382" xr:uid="{00000000-0005-0000-0000-00006C050000}"/>
    <cellStyle name="百分比 2" xfId="1383" xr:uid="{00000000-0005-0000-0000-00006D050000}"/>
    <cellStyle name="注釋" xfId="1384" xr:uid="{00000000-0005-0000-0000-00006E050000}"/>
    <cellStyle name="注釋 2" xfId="1385" xr:uid="{00000000-0005-0000-0000-00006F050000}"/>
    <cellStyle name="注釋 2 2" xfId="1386" xr:uid="{00000000-0005-0000-0000-000070050000}"/>
    <cellStyle name="注釋 2 2 2" xfId="2213" xr:uid="{00000000-0005-0000-0000-000070050000}"/>
    <cellStyle name="注釋 2 2 3" xfId="2093" xr:uid="{00000000-0005-0000-0000-000070050000}"/>
    <cellStyle name="注釋 2 2 4" xfId="3146" xr:uid="{00000000-0005-0000-0000-000070050000}"/>
    <cellStyle name="注釋 2 3" xfId="1387" xr:uid="{00000000-0005-0000-0000-000071050000}"/>
    <cellStyle name="注釋 2 3 2" xfId="2212" xr:uid="{00000000-0005-0000-0000-000071050000}"/>
    <cellStyle name="注釋 2 3 3" xfId="2092" xr:uid="{00000000-0005-0000-0000-000071050000}"/>
    <cellStyle name="注釋 2 3 4" xfId="2255" xr:uid="{00000000-0005-0000-0000-000071050000}"/>
    <cellStyle name="注釋 2 4" xfId="2214" xr:uid="{00000000-0005-0000-0000-00006F050000}"/>
    <cellStyle name="注釋 2 5" xfId="2094" xr:uid="{00000000-0005-0000-0000-00006F050000}"/>
    <cellStyle name="注釋 2 6" xfId="3147" xr:uid="{00000000-0005-0000-0000-00006F050000}"/>
    <cellStyle name="注釋 3" xfId="1388" xr:uid="{00000000-0005-0000-0000-000072050000}"/>
    <cellStyle name="注釋 3 2" xfId="2211" xr:uid="{00000000-0005-0000-0000-000072050000}"/>
    <cellStyle name="注釋 3 3" xfId="2091" xr:uid="{00000000-0005-0000-0000-000072050000}"/>
    <cellStyle name="注釋 3 4" xfId="2254" xr:uid="{00000000-0005-0000-0000-000072050000}"/>
    <cellStyle name="注釋 4" xfId="1389" xr:uid="{00000000-0005-0000-0000-000073050000}"/>
    <cellStyle name="注釋 4 2" xfId="2210" xr:uid="{00000000-0005-0000-0000-000073050000}"/>
    <cellStyle name="注釋 4 3" xfId="2090" xr:uid="{00000000-0005-0000-0000-000073050000}"/>
    <cellStyle name="注釋 4 4" xfId="2253" xr:uid="{00000000-0005-0000-0000-000073050000}"/>
    <cellStyle name="注釋 5" xfId="2215" xr:uid="{00000000-0005-0000-0000-00006E050000}"/>
    <cellStyle name="注釋 6" xfId="2095" xr:uid="{00000000-0005-0000-0000-00006E050000}"/>
    <cellStyle name="注釋 7" xfId="2256" xr:uid="{00000000-0005-0000-0000-00006E050000}"/>
    <cellStyle name="金額" xfId="1390" xr:uid="{00000000-0005-0000-0000-000074050000}"/>
    <cellStyle name="計算" xfId="1391" xr:uid="{00000000-0005-0000-0000-000075050000}"/>
    <cellStyle name="計算 2" xfId="1392" xr:uid="{00000000-0005-0000-0000-000076050000}"/>
    <cellStyle name="計算 2 2" xfId="1393" xr:uid="{00000000-0005-0000-0000-000077050000}"/>
    <cellStyle name="計算 2 2 2" xfId="1815" xr:uid="{00000000-0005-0000-0000-000078050000}"/>
    <cellStyle name="計算 2 2 2 2" xfId="1892" xr:uid="{00000000-0005-0000-0000-000078050000}"/>
    <cellStyle name="計算 2 2 2 3" xfId="2933" xr:uid="{00000000-0005-0000-0000-000078050000}"/>
    <cellStyle name="計算 2 2 2 4" xfId="3091" xr:uid="{00000000-0005-0000-0000-000078050000}"/>
    <cellStyle name="計算 2 2 3" xfId="2206" xr:uid="{00000000-0005-0000-0000-000077050000}"/>
    <cellStyle name="計算 2 2 4" xfId="2250" xr:uid="{00000000-0005-0000-0000-000077050000}"/>
    <cellStyle name="計算 2 2 5" xfId="2896" xr:uid="{00000000-0005-0000-0000-000077050000}"/>
    <cellStyle name="計算 2 3" xfId="1814" xr:uid="{00000000-0005-0000-0000-000079050000}"/>
    <cellStyle name="計算 2 3 2" xfId="1893" xr:uid="{00000000-0005-0000-0000-000079050000}"/>
    <cellStyle name="計算 2 3 3" xfId="2932" xr:uid="{00000000-0005-0000-0000-000079050000}"/>
    <cellStyle name="計算 2 3 4" xfId="3090" xr:uid="{00000000-0005-0000-0000-000079050000}"/>
    <cellStyle name="計算 2 4" xfId="2207" xr:uid="{00000000-0005-0000-0000-000076050000}"/>
    <cellStyle name="計算 2 5" xfId="2251" xr:uid="{00000000-0005-0000-0000-000076050000}"/>
    <cellStyle name="計算 2 6" xfId="2895" xr:uid="{00000000-0005-0000-0000-000076050000}"/>
    <cellStyle name="計算 3" xfId="1394" xr:uid="{00000000-0005-0000-0000-00007A050000}"/>
    <cellStyle name="計算 3 2" xfId="1816" xr:uid="{00000000-0005-0000-0000-00007B050000}"/>
    <cellStyle name="計算 3 2 2" xfId="1891" xr:uid="{00000000-0005-0000-0000-00007B050000}"/>
    <cellStyle name="計算 3 2 3" xfId="2934" xr:uid="{00000000-0005-0000-0000-00007B050000}"/>
    <cellStyle name="計算 3 2 4" xfId="3092" xr:uid="{00000000-0005-0000-0000-00007B050000}"/>
    <cellStyle name="計算 3 3" xfId="2205" xr:uid="{00000000-0005-0000-0000-00007A050000}"/>
    <cellStyle name="計算 3 4" xfId="2249" xr:uid="{00000000-0005-0000-0000-00007A050000}"/>
    <cellStyle name="計算 3 5" xfId="2897" xr:uid="{00000000-0005-0000-0000-00007A050000}"/>
    <cellStyle name="計算 4" xfId="1813" xr:uid="{00000000-0005-0000-0000-00007C050000}"/>
    <cellStyle name="計算 4 2" xfId="1894" xr:uid="{00000000-0005-0000-0000-00007C050000}"/>
    <cellStyle name="計算 4 3" xfId="2931" xr:uid="{00000000-0005-0000-0000-00007C050000}"/>
    <cellStyle name="計算 4 4" xfId="3089" xr:uid="{00000000-0005-0000-0000-00007C050000}"/>
    <cellStyle name="計算 5" xfId="2208" xr:uid="{00000000-0005-0000-0000-000075050000}"/>
    <cellStyle name="計算 6" xfId="2252" xr:uid="{00000000-0005-0000-0000-000075050000}"/>
    <cellStyle name="計算 7" xfId="2894" xr:uid="{00000000-0005-0000-0000-000075050000}"/>
    <cellStyle name="計算方式 10" xfId="1395" xr:uid="{00000000-0005-0000-0000-00007D050000}"/>
    <cellStyle name="計算方式 10 2" xfId="1396" xr:uid="{00000000-0005-0000-0000-00007E050000}"/>
    <cellStyle name="計算方式 10 2 2" xfId="1818" xr:uid="{00000000-0005-0000-0000-00007F050000}"/>
    <cellStyle name="計算方式 10 2 2 2" xfId="1889" xr:uid="{00000000-0005-0000-0000-00007F050000}"/>
    <cellStyle name="計算方式 10 2 2 3" xfId="2936" xr:uid="{00000000-0005-0000-0000-00007F050000}"/>
    <cellStyle name="計算方式 10 2 2 4" xfId="3094" xr:uid="{00000000-0005-0000-0000-00007F050000}"/>
    <cellStyle name="計算方式 10 2 3" xfId="2203" xr:uid="{00000000-0005-0000-0000-00007E050000}"/>
    <cellStyle name="計算方式 10 2 4" xfId="2247" xr:uid="{00000000-0005-0000-0000-00007E050000}"/>
    <cellStyle name="計算方式 10 2 5" xfId="2899" xr:uid="{00000000-0005-0000-0000-00007E050000}"/>
    <cellStyle name="計算方式 10 3" xfId="1817" xr:uid="{00000000-0005-0000-0000-000080050000}"/>
    <cellStyle name="計算方式 10 3 2" xfId="1890" xr:uid="{00000000-0005-0000-0000-000080050000}"/>
    <cellStyle name="計算方式 10 3 3" xfId="2935" xr:uid="{00000000-0005-0000-0000-000080050000}"/>
    <cellStyle name="計算方式 10 3 4" xfId="3093" xr:uid="{00000000-0005-0000-0000-000080050000}"/>
    <cellStyle name="計算方式 10 4" xfId="2204" xr:uid="{00000000-0005-0000-0000-00007D050000}"/>
    <cellStyle name="計算方式 10 5" xfId="2248" xr:uid="{00000000-0005-0000-0000-00007D050000}"/>
    <cellStyle name="計算方式 10 6" xfId="2898" xr:uid="{00000000-0005-0000-0000-00007D050000}"/>
    <cellStyle name="計算方式 11" xfId="1397" xr:uid="{00000000-0005-0000-0000-000081050000}"/>
    <cellStyle name="計算方式 11 2" xfId="1398" xr:uid="{00000000-0005-0000-0000-000082050000}"/>
    <cellStyle name="計算方式 11 2 2" xfId="1820" xr:uid="{00000000-0005-0000-0000-000083050000}"/>
    <cellStyle name="計算方式 11 2 2 2" xfId="1887" xr:uid="{00000000-0005-0000-0000-000083050000}"/>
    <cellStyle name="計算方式 11 2 2 3" xfId="2938" xr:uid="{00000000-0005-0000-0000-000083050000}"/>
    <cellStyle name="計算方式 11 2 2 4" xfId="3096" xr:uid="{00000000-0005-0000-0000-000083050000}"/>
    <cellStyle name="計算方式 11 2 3" xfId="2201" xr:uid="{00000000-0005-0000-0000-000082050000}"/>
    <cellStyle name="計算方式 11 2 4" xfId="2245" xr:uid="{00000000-0005-0000-0000-000082050000}"/>
    <cellStyle name="計算方式 11 2 5" xfId="3165" xr:uid="{00000000-0005-0000-0000-000082050000}"/>
    <cellStyle name="計算方式 11 3" xfId="1819" xr:uid="{00000000-0005-0000-0000-000084050000}"/>
    <cellStyle name="計算方式 11 3 2" xfId="1888" xr:uid="{00000000-0005-0000-0000-000084050000}"/>
    <cellStyle name="計算方式 11 3 3" xfId="2937" xr:uid="{00000000-0005-0000-0000-000084050000}"/>
    <cellStyle name="計算方式 11 3 4" xfId="3095" xr:uid="{00000000-0005-0000-0000-000084050000}"/>
    <cellStyle name="計算方式 11 4" xfId="2202" xr:uid="{00000000-0005-0000-0000-000081050000}"/>
    <cellStyle name="計算方式 11 5" xfId="2246" xr:uid="{00000000-0005-0000-0000-000081050000}"/>
    <cellStyle name="計算方式 11 6" xfId="2900" xr:uid="{00000000-0005-0000-0000-000081050000}"/>
    <cellStyle name="計算方式 2" xfId="1399" xr:uid="{00000000-0005-0000-0000-000085050000}"/>
    <cellStyle name="計算方式 2 2" xfId="1400" xr:uid="{00000000-0005-0000-0000-000086050000}"/>
    <cellStyle name="計算方式 2 2 2" xfId="1401" xr:uid="{00000000-0005-0000-0000-000087050000}"/>
    <cellStyle name="計算方式 2 2 2 2" xfId="1823" xr:uid="{00000000-0005-0000-0000-000088050000}"/>
    <cellStyle name="計算方式 2 2 2 2 2" xfId="1884" xr:uid="{00000000-0005-0000-0000-000088050000}"/>
    <cellStyle name="計算方式 2 2 2 2 3" xfId="2941" xr:uid="{00000000-0005-0000-0000-000088050000}"/>
    <cellStyle name="計算方式 2 2 2 2 4" xfId="3099" xr:uid="{00000000-0005-0000-0000-000088050000}"/>
    <cellStyle name="計算方式 2 2 2 3" xfId="2198" xr:uid="{00000000-0005-0000-0000-000087050000}"/>
    <cellStyle name="計算方式 2 2 2 4" xfId="2242" xr:uid="{00000000-0005-0000-0000-000087050000}"/>
    <cellStyle name="計算方式 2 2 2 5" xfId="3168" xr:uid="{00000000-0005-0000-0000-000087050000}"/>
    <cellStyle name="計算方式 2 2 3" xfId="1822" xr:uid="{00000000-0005-0000-0000-000089050000}"/>
    <cellStyle name="計算方式 2 2 3 2" xfId="1885" xr:uid="{00000000-0005-0000-0000-000089050000}"/>
    <cellStyle name="計算方式 2 2 3 3" xfId="2940" xr:uid="{00000000-0005-0000-0000-000089050000}"/>
    <cellStyle name="計算方式 2 2 3 4" xfId="3098" xr:uid="{00000000-0005-0000-0000-000089050000}"/>
    <cellStyle name="計算方式 2 2 4" xfId="2199" xr:uid="{00000000-0005-0000-0000-000086050000}"/>
    <cellStyle name="計算方式 2 2 5" xfId="2243" xr:uid="{00000000-0005-0000-0000-000086050000}"/>
    <cellStyle name="計算方式 2 2 6" xfId="3167" xr:uid="{00000000-0005-0000-0000-000086050000}"/>
    <cellStyle name="計算方式 2 3" xfId="1402" xr:uid="{00000000-0005-0000-0000-00008A050000}"/>
    <cellStyle name="計算方式 2 3 2" xfId="1824" xr:uid="{00000000-0005-0000-0000-00008B050000}"/>
    <cellStyle name="計算方式 2 3 2 2" xfId="1883" xr:uid="{00000000-0005-0000-0000-00008B050000}"/>
    <cellStyle name="計算方式 2 3 2 3" xfId="2942" xr:uid="{00000000-0005-0000-0000-00008B050000}"/>
    <cellStyle name="計算方式 2 3 2 4" xfId="3100" xr:uid="{00000000-0005-0000-0000-00008B050000}"/>
    <cellStyle name="計算方式 2 3 3" xfId="2197" xr:uid="{00000000-0005-0000-0000-00008A050000}"/>
    <cellStyle name="計算方式 2 3 4" xfId="2241" xr:uid="{00000000-0005-0000-0000-00008A050000}"/>
    <cellStyle name="計算方式 2 3 5" xfId="3169" xr:uid="{00000000-0005-0000-0000-00008A050000}"/>
    <cellStyle name="計算方式 2 4" xfId="1821" xr:uid="{00000000-0005-0000-0000-00008C050000}"/>
    <cellStyle name="計算方式 2 4 2" xfId="1886" xr:uid="{00000000-0005-0000-0000-00008C050000}"/>
    <cellStyle name="計算方式 2 4 3" xfId="2939" xr:uid="{00000000-0005-0000-0000-00008C050000}"/>
    <cellStyle name="計算方式 2 4 4" xfId="3097" xr:uid="{00000000-0005-0000-0000-00008C050000}"/>
    <cellStyle name="計算方式 2 5" xfId="2200" xr:uid="{00000000-0005-0000-0000-000085050000}"/>
    <cellStyle name="計算方式 2 6" xfId="2244" xr:uid="{00000000-0005-0000-0000-000085050000}"/>
    <cellStyle name="計算方式 2 7" xfId="3166" xr:uid="{00000000-0005-0000-0000-000085050000}"/>
    <cellStyle name="計算方式 3" xfId="1403" xr:uid="{00000000-0005-0000-0000-00008D050000}"/>
    <cellStyle name="計算方式 3 2" xfId="1404" xr:uid="{00000000-0005-0000-0000-00008E050000}"/>
    <cellStyle name="計算方式 3 2 2" xfId="1405" xr:uid="{00000000-0005-0000-0000-00008F050000}"/>
    <cellStyle name="計算方式 3 2 2 2" xfId="1827" xr:uid="{00000000-0005-0000-0000-000090050000}"/>
    <cellStyle name="計算方式 3 2 2 2 2" xfId="1880" xr:uid="{00000000-0005-0000-0000-000090050000}"/>
    <cellStyle name="計算方式 3 2 2 2 3" xfId="2945" xr:uid="{00000000-0005-0000-0000-000090050000}"/>
    <cellStyle name="計算方式 3 2 2 2 4" xfId="3103" xr:uid="{00000000-0005-0000-0000-000090050000}"/>
    <cellStyle name="計算方式 3 2 2 3" xfId="2194" xr:uid="{00000000-0005-0000-0000-00008F050000}"/>
    <cellStyle name="計算方式 3 2 2 4" xfId="2238" xr:uid="{00000000-0005-0000-0000-00008F050000}"/>
    <cellStyle name="計算方式 3 2 2 5" xfId="3177" xr:uid="{00000000-0005-0000-0000-00008F050000}"/>
    <cellStyle name="計算方式 3 2 3" xfId="1826" xr:uid="{00000000-0005-0000-0000-000091050000}"/>
    <cellStyle name="計算方式 3 2 3 2" xfId="1881" xr:uid="{00000000-0005-0000-0000-000091050000}"/>
    <cellStyle name="計算方式 3 2 3 3" xfId="2944" xr:uid="{00000000-0005-0000-0000-000091050000}"/>
    <cellStyle name="計算方式 3 2 3 4" xfId="3102" xr:uid="{00000000-0005-0000-0000-000091050000}"/>
    <cellStyle name="計算方式 3 2 4" xfId="2195" xr:uid="{00000000-0005-0000-0000-00008E050000}"/>
    <cellStyle name="計算方式 3 2 5" xfId="2239" xr:uid="{00000000-0005-0000-0000-00008E050000}"/>
    <cellStyle name="計算方式 3 2 6" xfId="3176" xr:uid="{00000000-0005-0000-0000-00008E050000}"/>
    <cellStyle name="計算方式 3 3" xfId="1406" xr:uid="{00000000-0005-0000-0000-000092050000}"/>
    <cellStyle name="計算方式 3 3 2" xfId="1828" xr:uid="{00000000-0005-0000-0000-000093050000}"/>
    <cellStyle name="計算方式 3 3 2 2" xfId="1879" xr:uid="{00000000-0005-0000-0000-000093050000}"/>
    <cellStyle name="計算方式 3 3 2 3" xfId="2946" xr:uid="{00000000-0005-0000-0000-000093050000}"/>
    <cellStyle name="計算方式 3 3 2 4" xfId="3104" xr:uid="{00000000-0005-0000-0000-000093050000}"/>
    <cellStyle name="計算方式 3 3 3" xfId="2193" xr:uid="{00000000-0005-0000-0000-000092050000}"/>
    <cellStyle name="計算方式 3 3 4" xfId="2237" xr:uid="{00000000-0005-0000-0000-000092050000}"/>
    <cellStyle name="計算方式 3 3 5" xfId="3178" xr:uid="{00000000-0005-0000-0000-000092050000}"/>
    <cellStyle name="計算方式 3 4" xfId="1825" xr:uid="{00000000-0005-0000-0000-000094050000}"/>
    <cellStyle name="計算方式 3 4 2" xfId="1882" xr:uid="{00000000-0005-0000-0000-000094050000}"/>
    <cellStyle name="計算方式 3 4 3" xfId="2943" xr:uid="{00000000-0005-0000-0000-000094050000}"/>
    <cellStyle name="計算方式 3 4 4" xfId="3101" xr:uid="{00000000-0005-0000-0000-000094050000}"/>
    <cellStyle name="計算方式 3 5" xfId="2196" xr:uid="{00000000-0005-0000-0000-00008D050000}"/>
    <cellStyle name="計算方式 3 6" xfId="2240" xr:uid="{00000000-0005-0000-0000-00008D050000}"/>
    <cellStyle name="計算方式 3 7" xfId="3170" xr:uid="{00000000-0005-0000-0000-00008D050000}"/>
    <cellStyle name="計算方式 4" xfId="1407" xr:uid="{00000000-0005-0000-0000-000095050000}"/>
    <cellStyle name="計算方式 4 2" xfId="1408" xr:uid="{00000000-0005-0000-0000-000096050000}"/>
    <cellStyle name="計算方式 4 2 2" xfId="1409" xr:uid="{00000000-0005-0000-0000-000097050000}"/>
    <cellStyle name="計算方式 4 2 2 2" xfId="1831" xr:uid="{00000000-0005-0000-0000-000098050000}"/>
    <cellStyle name="計算方式 4 2 2 2 2" xfId="1876" xr:uid="{00000000-0005-0000-0000-000098050000}"/>
    <cellStyle name="計算方式 4 2 2 2 3" xfId="2949" xr:uid="{00000000-0005-0000-0000-000098050000}"/>
    <cellStyle name="計算方式 4 2 2 2 4" xfId="3107" xr:uid="{00000000-0005-0000-0000-000098050000}"/>
    <cellStyle name="計算方式 4 2 2 3" xfId="2190" xr:uid="{00000000-0005-0000-0000-000097050000}"/>
    <cellStyle name="計算方式 4 2 2 4" xfId="2234" xr:uid="{00000000-0005-0000-0000-000097050000}"/>
    <cellStyle name="計算方式 4 2 2 5" xfId="3181" xr:uid="{00000000-0005-0000-0000-000097050000}"/>
    <cellStyle name="計算方式 4 2 3" xfId="1830" xr:uid="{00000000-0005-0000-0000-000099050000}"/>
    <cellStyle name="計算方式 4 2 3 2" xfId="1877" xr:uid="{00000000-0005-0000-0000-000099050000}"/>
    <cellStyle name="計算方式 4 2 3 3" xfId="2948" xr:uid="{00000000-0005-0000-0000-000099050000}"/>
    <cellStyle name="計算方式 4 2 3 4" xfId="3106" xr:uid="{00000000-0005-0000-0000-000099050000}"/>
    <cellStyle name="計算方式 4 2 4" xfId="2191" xr:uid="{00000000-0005-0000-0000-000096050000}"/>
    <cellStyle name="計算方式 4 2 5" xfId="2235" xr:uid="{00000000-0005-0000-0000-000096050000}"/>
    <cellStyle name="計算方式 4 2 6" xfId="3180" xr:uid="{00000000-0005-0000-0000-000096050000}"/>
    <cellStyle name="計算方式 4 3" xfId="1410" xr:uid="{00000000-0005-0000-0000-00009A050000}"/>
    <cellStyle name="計算方式 4 3 2" xfId="1832" xr:uid="{00000000-0005-0000-0000-00009B050000}"/>
    <cellStyle name="計算方式 4 3 2 2" xfId="1875" xr:uid="{00000000-0005-0000-0000-00009B050000}"/>
    <cellStyle name="計算方式 4 3 2 3" xfId="2950" xr:uid="{00000000-0005-0000-0000-00009B050000}"/>
    <cellStyle name="計算方式 4 3 2 4" xfId="3108" xr:uid="{00000000-0005-0000-0000-00009B050000}"/>
    <cellStyle name="計算方式 4 3 3" xfId="2189" xr:uid="{00000000-0005-0000-0000-00009A050000}"/>
    <cellStyle name="計算方式 4 3 4" xfId="2233" xr:uid="{00000000-0005-0000-0000-00009A050000}"/>
    <cellStyle name="計算方式 4 3 5" xfId="3182" xr:uid="{00000000-0005-0000-0000-00009A050000}"/>
    <cellStyle name="計算方式 4 4" xfId="1829" xr:uid="{00000000-0005-0000-0000-00009C050000}"/>
    <cellStyle name="計算方式 4 4 2" xfId="1878" xr:uid="{00000000-0005-0000-0000-00009C050000}"/>
    <cellStyle name="計算方式 4 4 3" xfId="2947" xr:uid="{00000000-0005-0000-0000-00009C050000}"/>
    <cellStyle name="計算方式 4 4 4" xfId="3105" xr:uid="{00000000-0005-0000-0000-00009C050000}"/>
    <cellStyle name="計算方式 4 5" xfId="2192" xr:uid="{00000000-0005-0000-0000-000095050000}"/>
    <cellStyle name="計算方式 4 6" xfId="2236" xr:uid="{00000000-0005-0000-0000-000095050000}"/>
    <cellStyle name="計算方式 4 7" xfId="3179" xr:uid="{00000000-0005-0000-0000-000095050000}"/>
    <cellStyle name="計算方式 5" xfId="1411" xr:uid="{00000000-0005-0000-0000-00009D050000}"/>
    <cellStyle name="計算方式 5 2" xfId="1412" xr:uid="{00000000-0005-0000-0000-00009E050000}"/>
    <cellStyle name="計算方式 5 2 2" xfId="1413" xr:uid="{00000000-0005-0000-0000-00009F050000}"/>
    <cellStyle name="計算方式 5 2 2 2" xfId="1835" xr:uid="{00000000-0005-0000-0000-0000A0050000}"/>
    <cellStyle name="計算方式 5 2 2 2 2" xfId="1872" xr:uid="{00000000-0005-0000-0000-0000A0050000}"/>
    <cellStyle name="計算方式 5 2 2 2 3" xfId="2953" xr:uid="{00000000-0005-0000-0000-0000A0050000}"/>
    <cellStyle name="計算方式 5 2 2 2 4" xfId="3111" xr:uid="{00000000-0005-0000-0000-0000A0050000}"/>
    <cellStyle name="計算方式 5 2 2 3" xfId="2186" xr:uid="{00000000-0005-0000-0000-00009F050000}"/>
    <cellStyle name="計算方式 5 2 2 4" xfId="2230" xr:uid="{00000000-0005-0000-0000-00009F050000}"/>
    <cellStyle name="計算方式 5 2 2 5" xfId="3185" xr:uid="{00000000-0005-0000-0000-00009F050000}"/>
    <cellStyle name="計算方式 5 2 3" xfId="1834" xr:uid="{00000000-0005-0000-0000-0000A1050000}"/>
    <cellStyle name="計算方式 5 2 3 2" xfId="1873" xr:uid="{00000000-0005-0000-0000-0000A1050000}"/>
    <cellStyle name="計算方式 5 2 3 3" xfId="2952" xr:uid="{00000000-0005-0000-0000-0000A1050000}"/>
    <cellStyle name="計算方式 5 2 3 4" xfId="3110" xr:uid="{00000000-0005-0000-0000-0000A1050000}"/>
    <cellStyle name="計算方式 5 2 4" xfId="2187" xr:uid="{00000000-0005-0000-0000-00009E050000}"/>
    <cellStyle name="計算方式 5 2 5" xfId="2231" xr:uid="{00000000-0005-0000-0000-00009E050000}"/>
    <cellStyle name="計算方式 5 2 6" xfId="3184" xr:uid="{00000000-0005-0000-0000-00009E050000}"/>
    <cellStyle name="計算方式 5 3" xfId="1414" xr:uid="{00000000-0005-0000-0000-0000A2050000}"/>
    <cellStyle name="計算方式 5 3 2" xfId="1836" xr:uid="{00000000-0005-0000-0000-0000A3050000}"/>
    <cellStyle name="計算方式 5 3 2 2" xfId="1871" xr:uid="{00000000-0005-0000-0000-0000A3050000}"/>
    <cellStyle name="計算方式 5 3 2 3" xfId="2954" xr:uid="{00000000-0005-0000-0000-0000A3050000}"/>
    <cellStyle name="計算方式 5 3 2 4" xfId="3112" xr:uid="{00000000-0005-0000-0000-0000A3050000}"/>
    <cellStyle name="計算方式 5 3 3" xfId="2185" xr:uid="{00000000-0005-0000-0000-0000A2050000}"/>
    <cellStyle name="計算方式 5 3 4" xfId="2229" xr:uid="{00000000-0005-0000-0000-0000A2050000}"/>
    <cellStyle name="計算方式 5 3 5" xfId="3186" xr:uid="{00000000-0005-0000-0000-0000A2050000}"/>
    <cellStyle name="計算方式 5 4" xfId="1833" xr:uid="{00000000-0005-0000-0000-0000A4050000}"/>
    <cellStyle name="計算方式 5 4 2" xfId="1874" xr:uid="{00000000-0005-0000-0000-0000A4050000}"/>
    <cellStyle name="計算方式 5 4 3" xfId="2951" xr:uid="{00000000-0005-0000-0000-0000A4050000}"/>
    <cellStyle name="計算方式 5 4 4" xfId="3109" xr:uid="{00000000-0005-0000-0000-0000A4050000}"/>
    <cellStyle name="計算方式 5 5" xfId="2188" xr:uid="{00000000-0005-0000-0000-00009D050000}"/>
    <cellStyle name="計算方式 5 6" xfId="2232" xr:uid="{00000000-0005-0000-0000-00009D050000}"/>
    <cellStyle name="計算方式 5 7" xfId="3183" xr:uid="{00000000-0005-0000-0000-00009D050000}"/>
    <cellStyle name="計算方式 6" xfId="1415" xr:uid="{00000000-0005-0000-0000-0000A5050000}"/>
    <cellStyle name="計算方式 6 2" xfId="1416" xr:uid="{00000000-0005-0000-0000-0000A6050000}"/>
    <cellStyle name="計算方式 6 2 2" xfId="1417" xr:uid="{00000000-0005-0000-0000-0000A7050000}"/>
    <cellStyle name="計算方式 6 2 2 2" xfId="1839" xr:uid="{00000000-0005-0000-0000-0000A8050000}"/>
    <cellStyle name="計算方式 6 2 2 2 2" xfId="1868" xr:uid="{00000000-0005-0000-0000-0000A8050000}"/>
    <cellStyle name="計算方式 6 2 2 2 3" xfId="2957" xr:uid="{00000000-0005-0000-0000-0000A8050000}"/>
    <cellStyle name="計算方式 6 2 2 2 4" xfId="3115" xr:uid="{00000000-0005-0000-0000-0000A8050000}"/>
    <cellStyle name="計算方式 6 2 2 3" xfId="2182" xr:uid="{00000000-0005-0000-0000-0000A7050000}"/>
    <cellStyle name="計算方式 6 2 2 4" xfId="2226" xr:uid="{00000000-0005-0000-0000-0000A7050000}"/>
    <cellStyle name="計算方式 6 2 2 5" xfId="3189" xr:uid="{00000000-0005-0000-0000-0000A7050000}"/>
    <cellStyle name="計算方式 6 2 3" xfId="1838" xr:uid="{00000000-0005-0000-0000-0000A9050000}"/>
    <cellStyle name="計算方式 6 2 3 2" xfId="1869" xr:uid="{00000000-0005-0000-0000-0000A9050000}"/>
    <cellStyle name="計算方式 6 2 3 3" xfId="2956" xr:uid="{00000000-0005-0000-0000-0000A9050000}"/>
    <cellStyle name="計算方式 6 2 3 4" xfId="3114" xr:uid="{00000000-0005-0000-0000-0000A9050000}"/>
    <cellStyle name="計算方式 6 2 4" xfId="2183" xr:uid="{00000000-0005-0000-0000-0000A6050000}"/>
    <cellStyle name="計算方式 6 2 5" xfId="2227" xr:uid="{00000000-0005-0000-0000-0000A6050000}"/>
    <cellStyle name="計算方式 6 2 6" xfId="3188" xr:uid="{00000000-0005-0000-0000-0000A6050000}"/>
    <cellStyle name="計算方式 6 3" xfId="1418" xr:uid="{00000000-0005-0000-0000-0000AA050000}"/>
    <cellStyle name="計算方式 6 3 2" xfId="1840" xr:uid="{00000000-0005-0000-0000-0000AB050000}"/>
    <cellStyle name="計算方式 6 3 2 2" xfId="1867" xr:uid="{00000000-0005-0000-0000-0000AB050000}"/>
    <cellStyle name="計算方式 6 3 2 3" xfId="2958" xr:uid="{00000000-0005-0000-0000-0000AB050000}"/>
    <cellStyle name="計算方式 6 3 2 4" xfId="3116" xr:uid="{00000000-0005-0000-0000-0000AB050000}"/>
    <cellStyle name="計算方式 6 3 3" xfId="2181" xr:uid="{00000000-0005-0000-0000-0000AA050000}"/>
    <cellStyle name="計算方式 6 3 4" xfId="2225" xr:uid="{00000000-0005-0000-0000-0000AA050000}"/>
    <cellStyle name="計算方式 6 3 5" xfId="3190" xr:uid="{00000000-0005-0000-0000-0000AA050000}"/>
    <cellStyle name="計算方式 6 4" xfId="1837" xr:uid="{00000000-0005-0000-0000-0000AC050000}"/>
    <cellStyle name="計算方式 6 4 2" xfId="1870" xr:uid="{00000000-0005-0000-0000-0000AC050000}"/>
    <cellStyle name="計算方式 6 4 3" xfId="2955" xr:uid="{00000000-0005-0000-0000-0000AC050000}"/>
    <cellStyle name="計算方式 6 4 4" xfId="3113" xr:uid="{00000000-0005-0000-0000-0000AC050000}"/>
    <cellStyle name="計算方式 6 5" xfId="2184" xr:uid="{00000000-0005-0000-0000-0000A5050000}"/>
    <cellStyle name="計算方式 6 6" xfId="2228" xr:uid="{00000000-0005-0000-0000-0000A5050000}"/>
    <cellStyle name="計算方式 6 7" xfId="3187" xr:uid="{00000000-0005-0000-0000-0000A5050000}"/>
    <cellStyle name="計算方式 7" xfId="1419" xr:uid="{00000000-0005-0000-0000-0000AD050000}"/>
    <cellStyle name="計算方式 7 2" xfId="1420" xr:uid="{00000000-0005-0000-0000-0000AE050000}"/>
    <cellStyle name="計算方式 7 2 2" xfId="1421" xr:uid="{00000000-0005-0000-0000-0000AF050000}"/>
    <cellStyle name="計算方式 7 2 2 2" xfId="1843" xr:uid="{00000000-0005-0000-0000-0000B0050000}"/>
    <cellStyle name="計算方式 7 2 2 2 2" xfId="1864" xr:uid="{00000000-0005-0000-0000-0000B0050000}"/>
    <cellStyle name="計算方式 7 2 2 2 3" xfId="2961" xr:uid="{00000000-0005-0000-0000-0000B0050000}"/>
    <cellStyle name="計算方式 7 2 2 2 4" xfId="3119" xr:uid="{00000000-0005-0000-0000-0000B0050000}"/>
    <cellStyle name="計算方式 7 2 2 3" xfId="2178" xr:uid="{00000000-0005-0000-0000-0000AF050000}"/>
    <cellStyle name="計算方式 7 2 2 4" xfId="2222" xr:uid="{00000000-0005-0000-0000-0000AF050000}"/>
    <cellStyle name="計算方式 7 2 2 5" xfId="3193" xr:uid="{00000000-0005-0000-0000-0000AF050000}"/>
    <cellStyle name="計算方式 7 2 3" xfId="1842" xr:uid="{00000000-0005-0000-0000-0000B1050000}"/>
    <cellStyle name="計算方式 7 2 3 2" xfId="1865" xr:uid="{00000000-0005-0000-0000-0000B1050000}"/>
    <cellStyle name="計算方式 7 2 3 3" xfId="2960" xr:uid="{00000000-0005-0000-0000-0000B1050000}"/>
    <cellStyle name="計算方式 7 2 3 4" xfId="3118" xr:uid="{00000000-0005-0000-0000-0000B1050000}"/>
    <cellStyle name="計算方式 7 2 4" xfId="2179" xr:uid="{00000000-0005-0000-0000-0000AE050000}"/>
    <cellStyle name="計算方式 7 2 5" xfId="2223" xr:uid="{00000000-0005-0000-0000-0000AE050000}"/>
    <cellStyle name="計算方式 7 2 6" xfId="3192" xr:uid="{00000000-0005-0000-0000-0000AE050000}"/>
    <cellStyle name="計算方式 7 3" xfId="1422" xr:uid="{00000000-0005-0000-0000-0000B2050000}"/>
    <cellStyle name="計算方式 7 3 2" xfId="1844" xr:uid="{00000000-0005-0000-0000-0000B3050000}"/>
    <cellStyle name="計算方式 7 3 2 2" xfId="1863" xr:uid="{00000000-0005-0000-0000-0000B3050000}"/>
    <cellStyle name="計算方式 7 3 2 3" xfId="2962" xr:uid="{00000000-0005-0000-0000-0000B3050000}"/>
    <cellStyle name="計算方式 7 3 2 4" xfId="3120" xr:uid="{00000000-0005-0000-0000-0000B3050000}"/>
    <cellStyle name="計算方式 7 3 3" xfId="2177" xr:uid="{00000000-0005-0000-0000-0000B2050000}"/>
    <cellStyle name="計算方式 7 3 4" xfId="2221" xr:uid="{00000000-0005-0000-0000-0000B2050000}"/>
    <cellStyle name="計算方式 7 3 5" xfId="3194" xr:uid="{00000000-0005-0000-0000-0000B2050000}"/>
    <cellStyle name="計算方式 7 4" xfId="1841" xr:uid="{00000000-0005-0000-0000-0000B4050000}"/>
    <cellStyle name="計算方式 7 4 2" xfId="1866" xr:uid="{00000000-0005-0000-0000-0000B4050000}"/>
    <cellStyle name="計算方式 7 4 3" xfId="2959" xr:uid="{00000000-0005-0000-0000-0000B4050000}"/>
    <cellStyle name="計算方式 7 4 4" xfId="3117" xr:uid="{00000000-0005-0000-0000-0000B4050000}"/>
    <cellStyle name="計算方式 7 5" xfId="2180" xr:uid="{00000000-0005-0000-0000-0000AD050000}"/>
    <cellStyle name="計算方式 7 6" xfId="2224" xr:uid="{00000000-0005-0000-0000-0000AD050000}"/>
    <cellStyle name="計算方式 7 7" xfId="3191" xr:uid="{00000000-0005-0000-0000-0000AD050000}"/>
    <cellStyle name="計算方式 8" xfId="1423" xr:uid="{00000000-0005-0000-0000-0000B5050000}"/>
    <cellStyle name="計算方式 8 2" xfId="1424" xr:uid="{00000000-0005-0000-0000-0000B6050000}"/>
    <cellStyle name="計算方式 8 2 2" xfId="1425" xr:uid="{00000000-0005-0000-0000-0000B7050000}"/>
    <cellStyle name="計算方式 8 2 2 2" xfId="1847" xr:uid="{00000000-0005-0000-0000-0000B8050000}"/>
    <cellStyle name="計算方式 8 2 2 2 2" xfId="1860" xr:uid="{00000000-0005-0000-0000-0000B8050000}"/>
    <cellStyle name="計算方式 8 2 2 2 3" xfId="2965" xr:uid="{00000000-0005-0000-0000-0000B8050000}"/>
    <cellStyle name="計算方式 8 2 2 2 4" xfId="3123" xr:uid="{00000000-0005-0000-0000-0000B8050000}"/>
    <cellStyle name="計算方式 8 2 2 3" xfId="2174" xr:uid="{00000000-0005-0000-0000-0000B7050000}"/>
    <cellStyle name="計算方式 8 2 2 4" xfId="2218" xr:uid="{00000000-0005-0000-0000-0000B7050000}"/>
    <cellStyle name="計算方式 8 2 2 5" xfId="3197" xr:uid="{00000000-0005-0000-0000-0000B7050000}"/>
    <cellStyle name="計算方式 8 2 3" xfId="1846" xr:uid="{00000000-0005-0000-0000-0000B9050000}"/>
    <cellStyle name="計算方式 8 2 3 2" xfId="1861" xr:uid="{00000000-0005-0000-0000-0000B9050000}"/>
    <cellStyle name="計算方式 8 2 3 3" xfId="2964" xr:uid="{00000000-0005-0000-0000-0000B9050000}"/>
    <cellStyle name="計算方式 8 2 3 4" xfId="3122" xr:uid="{00000000-0005-0000-0000-0000B9050000}"/>
    <cellStyle name="計算方式 8 2 4" xfId="2175" xr:uid="{00000000-0005-0000-0000-0000B6050000}"/>
    <cellStyle name="計算方式 8 2 5" xfId="2219" xr:uid="{00000000-0005-0000-0000-0000B6050000}"/>
    <cellStyle name="計算方式 8 2 6" xfId="3196" xr:uid="{00000000-0005-0000-0000-0000B6050000}"/>
    <cellStyle name="計算方式 8 3" xfId="1426" xr:uid="{00000000-0005-0000-0000-0000BA050000}"/>
    <cellStyle name="計算方式 8 3 2" xfId="1848" xr:uid="{00000000-0005-0000-0000-0000BB050000}"/>
    <cellStyle name="計算方式 8 3 2 2" xfId="1859" xr:uid="{00000000-0005-0000-0000-0000BB050000}"/>
    <cellStyle name="計算方式 8 3 2 3" xfId="2966" xr:uid="{00000000-0005-0000-0000-0000BB050000}"/>
    <cellStyle name="計算方式 8 3 2 4" xfId="3124" xr:uid="{00000000-0005-0000-0000-0000BB050000}"/>
    <cellStyle name="計算方式 8 3 3" xfId="2173" xr:uid="{00000000-0005-0000-0000-0000BA050000}"/>
    <cellStyle name="計算方式 8 3 4" xfId="2217" xr:uid="{00000000-0005-0000-0000-0000BA050000}"/>
    <cellStyle name="計算方式 8 3 5" xfId="3198" xr:uid="{00000000-0005-0000-0000-0000BA050000}"/>
    <cellStyle name="計算方式 8 4" xfId="1845" xr:uid="{00000000-0005-0000-0000-0000BC050000}"/>
    <cellStyle name="計算方式 8 4 2" xfId="1862" xr:uid="{00000000-0005-0000-0000-0000BC050000}"/>
    <cellStyle name="計算方式 8 4 3" xfId="2963" xr:uid="{00000000-0005-0000-0000-0000BC050000}"/>
    <cellStyle name="計算方式 8 4 4" xfId="3121" xr:uid="{00000000-0005-0000-0000-0000BC050000}"/>
    <cellStyle name="計算方式 8 5" xfId="2176" xr:uid="{00000000-0005-0000-0000-0000B5050000}"/>
    <cellStyle name="計算方式 8 6" xfId="2220" xr:uid="{00000000-0005-0000-0000-0000B5050000}"/>
    <cellStyle name="計算方式 8 7" xfId="3195" xr:uid="{00000000-0005-0000-0000-0000B5050000}"/>
    <cellStyle name="計算方式 9" xfId="1427" xr:uid="{00000000-0005-0000-0000-0000BD050000}"/>
    <cellStyle name="計算方式 9 2" xfId="1428" xr:uid="{00000000-0005-0000-0000-0000BE050000}"/>
    <cellStyle name="計算方式 9 2 2" xfId="1429" xr:uid="{00000000-0005-0000-0000-0000BF050000}"/>
    <cellStyle name="計算方式 9 2 2 2" xfId="1851" xr:uid="{00000000-0005-0000-0000-0000C0050000}"/>
    <cellStyle name="計算方式 9 2 2 2 2" xfId="1856" xr:uid="{00000000-0005-0000-0000-0000C0050000}"/>
    <cellStyle name="計算方式 9 2 2 2 3" xfId="2969" xr:uid="{00000000-0005-0000-0000-0000C0050000}"/>
    <cellStyle name="計算方式 9 2 2 2 4" xfId="3127" xr:uid="{00000000-0005-0000-0000-0000C0050000}"/>
    <cellStyle name="計算方式 9 2 2 3" xfId="2170" xr:uid="{00000000-0005-0000-0000-0000BF050000}"/>
    <cellStyle name="計算方式 9 2 2 4" xfId="2168" xr:uid="{00000000-0005-0000-0000-0000BF050000}"/>
    <cellStyle name="計算方式 9 2 2 5" xfId="3201" xr:uid="{00000000-0005-0000-0000-0000BF050000}"/>
    <cellStyle name="計算方式 9 2 3" xfId="1850" xr:uid="{00000000-0005-0000-0000-0000C1050000}"/>
    <cellStyle name="計算方式 9 2 3 2" xfId="1857" xr:uid="{00000000-0005-0000-0000-0000C1050000}"/>
    <cellStyle name="計算方式 9 2 3 3" xfId="2968" xr:uid="{00000000-0005-0000-0000-0000C1050000}"/>
    <cellStyle name="計算方式 9 2 3 4" xfId="3126" xr:uid="{00000000-0005-0000-0000-0000C1050000}"/>
    <cellStyle name="計算方式 9 2 4" xfId="2171" xr:uid="{00000000-0005-0000-0000-0000BE050000}"/>
    <cellStyle name="計算方式 9 2 5" xfId="2209" xr:uid="{00000000-0005-0000-0000-0000BE050000}"/>
    <cellStyle name="計算方式 9 2 6" xfId="3200" xr:uid="{00000000-0005-0000-0000-0000BE050000}"/>
    <cellStyle name="計算方式 9 3" xfId="1430" xr:uid="{00000000-0005-0000-0000-0000C2050000}"/>
    <cellStyle name="計算方式 9 3 2" xfId="1852" xr:uid="{00000000-0005-0000-0000-0000C3050000}"/>
    <cellStyle name="計算方式 9 3 2 2" xfId="1855" xr:uid="{00000000-0005-0000-0000-0000C3050000}"/>
    <cellStyle name="計算方式 9 3 2 3" xfId="2970" xr:uid="{00000000-0005-0000-0000-0000C3050000}"/>
    <cellStyle name="計算方式 9 3 2 4" xfId="3128" xr:uid="{00000000-0005-0000-0000-0000C3050000}"/>
    <cellStyle name="計算方式 9 3 3" xfId="2169" xr:uid="{00000000-0005-0000-0000-0000C2050000}"/>
    <cellStyle name="計算方式 9 3 4" xfId="2167" xr:uid="{00000000-0005-0000-0000-0000C2050000}"/>
    <cellStyle name="計算方式 9 3 5" xfId="3202" xr:uid="{00000000-0005-0000-0000-0000C2050000}"/>
    <cellStyle name="計算方式 9 4" xfId="1849" xr:uid="{00000000-0005-0000-0000-0000C4050000}"/>
    <cellStyle name="計算方式 9 4 2" xfId="1858" xr:uid="{00000000-0005-0000-0000-0000C4050000}"/>
    <cellStyle name="計算方式 9 4 3" xfId="2967" xr:uid="{00000000-0005-0000-0000-0000C4050000}"/>
    <cellStyle name="計算方式 9 4 4" xfId="3125" xr:uid="{00000000-0005-0000-0000-0000C4050000}"/>
    <cellStyle name="計算方式 9 5" xfId="2172" xr:uid="{00000000-0005-0000-0000-0000BD050000}"/>
    <cellStyle name="計算方式 9 6" xfId="2216" xr:uid="{00000000-0005-0000-0000-0000BD050000}"/>
    <cellStyle name="計算方式 9 7" xfId="3199" xr:uid="{00000000-0005-0000-0000-0000BD050000}"/>
    <cellStyle name="桁区切り [0.00]_RESULTS" xfId="1431" xr:uid="{00000000-0005-0000-0000-0000C5050000}"/>
    <cellStyle name="桁区切り_RESULTS" xfId="1432" xr:uid="{00000000-0005-0000-0000-0000C6050000}"/>
    <cellStyle name="強調1" xfId="1433" xr:uid="{00000000-0005-0000-0000-0000C7050000}"/>
    <cellStyle name="強調2" xfId="1434" xr:uid="{00000000-0005-0000-0000-0000C8050000}"/>
    <cellStyle name="強調3" xfId="1435" xr:uid="{00000000-0005-0000-0000-0000C9050000}"/>
    <cellStyle name="強調4" xfId="1436" xr:uid="{00000000-0005-0000-0000-0000CA050000}"/>
    <cellStyle name="強調5" xfId="1437" xr:uid="{00000000-0005-0000-0000-0000CB050000}"/>
    <cellStyle name="強調6" xfId="1438" xr:uid="{00000000-0005-0000-0000-0000CC050000}"/>
    <cellStyle name="貨幣 2" xfId="1439" xr:uid="{00000000-0005-0000-0000-0000CD050000}"/>
    <cellStyle name="貨幣 2 2" xfId="1440" xr:uid="{00000000-0005-0000-0000-0000CE050000}"/>
    <cellStyle name="貨幣 2 2 2" xfId="1441" xr:uid="{00000000-0005-0000-0000-0000CF050000}"/>
    <cellStyle name="貨幣 2 2 2 2" xfId="1442" xr:uid="{00000000-0005-0000-0000-0000D0050000}"/>
    <cellStyle name="貨幣 2 2 3" xfId="1443" xr:uid="{00000000-0005-0000-0000-0000D1050000}"/>
    <cellStyle name="貨幣 2 3" xfId="1444" xr:uid="{00000000-0005-0000-0000-0000D2050000}"/>
    <cellStyle name="貨幣 2 3 2" xfId="1445" xr:uid="{00000000-0005-0000-0000-0000D3050000}"/>
    <cellStyle name="貨幣 2 4" xfId="1446" xr:uid="{00000000-0005-0000-0000-0000D4050000}"/>
    <cellStyle name="貨幣[0]_0328-1.87" xfId="1447" xr:uid="{00000000-0005-0000-0000-0000D5050000}"/>
    <cellStyle name="通貨 [0.00]_RESULTS" xfId="1448" xr:uid="{00000000-0005-0000-0000-0000D6050000}"/>
    <cellStyle name="通貨_RESULTS" xfId="1449" xr:uid="{00000000-0005-0000-0000-0000D7050000}"/>
    <cellStyle name="連結的段淵閣" xfId="1450" xr:uid="{00000000-0005-0000-0000-0000D8050000}"/>
    <cellStyle name="連結的儲存格 10" xfId="1451" xr:uid="{00000000-0005-0000-0000-0000D9050000}"/>
    <cellStyle name="連結的儲存格 2" xfId="1452" xr:uid="{00000000-0005-0000-0000-0000DA050000}"/>
    <cellStyle name="連結的儲存格 3" xfId="1453" xr:uid="{00000000-0005-0000-0000-0000DB050000}"/>
    <cellStyle name="連結的儲存格 4" xfId="1454" xr:uid="{00000000-0005-0000-0000-0000DC050000}"/>
    <cellStyle name="連結的儲存格 5" xfId="1455" xr:uid="{00000000-0005-0000-0000-0000DD050000}"/>
    <cellStyle name="連結的儲存格 6" xfId="1456" xr:uid="{00000000-0005-0000-0000-0000DE050000}"/>
    <cellStyle name="連結的儲存格 7" xfId="1457" xr:uid="{00000000-0005-0000-0000-0000DF050000}"/>
    <cellStyle name="連結的儲存格 8" xfId="1458" xr:uid="{00000000-0005-0000-0000-0000E0050000}"/>
    <cellStyle name="連結的儲存格 9" xfId="1459" xr:uid="{00000000-0005-0000-0000-0000E1050000}"/>
    <cellStyle name="備註 10" xfId="1460" xr:uid="{00000000-0005-0000-0000-0000E2050000}"/>
    <cellStyle name="備註 10 2" xfId="1461" xr:uid="{00000000-0005-0000-0000-0000E3050000}"/>
    <cellStyle name="備註 10 2 2" xfId="2165" xr:uid="{00000000-0005-0000-0000-0000E3050000}"/>
    <cellStyle name="備註 10 2 3" xfId="2068" xr:uid="{00000000-0005-0000-0000-0000E3050000}"/>
    <cellStyle name="備註 10 2 4" xfId="2111" xr:uid="{00000000-0005-0000-0000-0000E3050000}"/>
    <cellStyle name="備註 10 3" xfId="1462" xr:uid="{00000000-0005-0000-0000-0000E4050000}"/>
    <cellStyle name="備註 10 3 2" xfId="2164" xr:uid="{00000000-0005-0000-0000-0000E4050000}"/>
    <cellStyle name="備註 10 3 3" xfId="2067" xr:uid="{00000000-0005-0000-0000-0000E4050000}"/>
    <cellStyle name="備註 10 3 4" xfId="1854" xr:uid="{00000000-0005-0000-0000-0000E4050000}"/>
    <cellStyle name="備註 10 4" xfId="2166" xr:uid="{00000000-0005-0000-0000-0000E2050000}"/>
    <cellStyle name="備註 10 5" xfId="2069" xr:uid="{00000000-0005-0000-0000-0000E2050000}"/>
    <cellStyle name="備註 10 6" xfId="2112" xr:uid="{00000000-0005-0000-0000-0000E2050000}"/>
    <cellStyle name="備註 11" xfId="1463" xr:uid="{00000000-0005-0000-0000-0000E5050000}"/>
    <cellStyle name="備註 11 2" xfId="1464" xr:uid="{00000000-0005-0000-0000-0000E6050000}"/>
    <cellStyle name="備註 11 2 2" xfId="2162" xr:uid="{00000000-0005-0000-0000-0000E6050000}"/>
    <cellStyle name="備註 11 2 3" xfId="2065" xr:uid="{00000000-0005-0000-0000-0000E6050000}"/>
    <cellStyle name="備註 11 2 4" xfId="2109" xr:uid="{00000000-0005-0000-0000-0000E6050000}"/>
    <cellStyle name="備註 11 3" xfId="1465" xr:uid="{00000000-0005-0000-0000-0000E7050000}"/>
    <cellStyle name="備註 11 3 2" xfId="2161" xr:uid="{00000000-0005-0000-0000-0000E7050000}"/>
    <cellStyle name="備註 11 3 3" xfId="2064" xr:uid="{00000000-0005-0000-0000-0000E7050000}"/>
    <cellStyle name="備註 11 3 4" xfId="2108" xr:uid="{00000000-0005-0000-0000-0000E7050000}"/>
    <cellStyle name="備註 11 4" xfId="2163" xr:uid="{00000000-0005-0000-0000-0000E5050000}"/>
    <cellStyle name="備註 11 5" xfId="2066" xr:uid="{00000000-0005-0000-0000-0000E5050000}"/>
    <cellStyle name="備註 11 6" xfId="2110" xr:uid="{00000000-0005-0000-0000-0000E5050000}"/>
    <cellStyle name="備註 2" xfId="1466" xr:uid="{00000000-0005-0000-0000-0000E8050000}"/>
    <cellStyle name="備註 2 2" xfId="1467" xr:uid="{00000000-0005-0000-0000-0000E9050000}"/>
    <cellStyle name="備註 2 2 2" xfId="1468" xr:uid="{00000000-0005-0000-0000-0000EA050000}"/>
    <cellStyle name="備註 2 2 2 2" xfId="2158" xr:uid="{00000000-0005-0000-0000-0000EA050000}"/>
    <cellStyle name="備註 2 2 2 3" xfId="2061" xr:uid="{00000000-0005-0000-0000-0000EA050000}"/>
    <cellStyle name="備註 2 2 2 4" xfId="2105" xr:uid="{00000000-0005-0000-0000-0000EA050000}"/>
    <cellStyle name="備註 2 2 3" xfId="1469" xr:uid="{00000000-0005-0000-0000-0000EB050000}"/>
    <cellStyle name="備註 2 2 3 2" xfId="2157" xr:uid="{00000000-0005-0000-0000-0000EB050000}"/>
    <cellStyle name="備註 2 2 3 3" xfId="2060" xr:uid="{00000000-0005-0000-0000-0000EB050000}"/>
    <cellStyle name="備註 2 2 3 4" xfId="2104" xr:uid="{00000000-0005-0000-0000-0000EB050000}"/>
    <cellStyle name="備註 2 2 4" xfId="2159" xr:uid="{00000000-0005-0000-0000-0000E9050000}"/>
    <cellStyle name="備註 2 2 5" xfId="2062" xr:uid="{00000000-0005-0000-0000-0000E9050000}"/>
    <cellStyle name="備註 2 2 6" xfId="2106" xr:uid="{00000000-0005-0000-0000-0000E9050000}"/>
    <cellStyle name="備註 2 3" xfId="1470" xr:uid="{00000000-0005-0000-0000-0000EC050000}"/>
    <cellStyle name="備註 2 3 2" xfId="2156" xr:uid="{00000000-0005-0000-0000-0000EC050000}"/>
    <cellStyle name="備註 2 3 3" xfId="2059" xr:uid="{00000000-0005-0000-0000-0000EC050000}"/>
    <cellStyle name="備註 2 3 4" xfId="2103" xr:uid="{00000000-0005-0000-0000-0000EC050000}"/>
    <cellStyle name="備註 2 4" xfId="1471" xr:uid="{00000000-0005-0000-0000-0000ED050000}"/>
    <cellStyle name="備註 2 4 2" xfId="2155" xr:uid="{00000000-0005-0000-0000-0000ED050000}"/>
    <cellStyle name="備註 2 4 3" xfId="2058" xr:uid="{00000000-0005-0000-0000-0000ED050000}"/>
    <cellStyle name="備註 2 4 4" xfId="2102" xr:uid="{00000000-0005-0000-0000-0000ED050000}"/>
    <cellStyle name="備註 2 5" xfId="2160" xr:uid="{00000000-0005-0000-0000-0000E8050000}"/>
    <cellStyle name="備註 2 6" xfId="2063" xr:uid="{00000000-0005-0000-0000-0000E8050000}"/>
    <cellStyle name="備註 2 7" xfId="2107" xr:uid="{00000000-0005-0000-0000-0000E8050000}"/>
    <cellStyle name="備註 3" xfId="1472" xr:uid="{00000000-0005-0000-0000-0000EE050000}"/>
    <cellStyle name="備註 3 2" xfId="1473" xr:uid="{00000000-0005-0000-0000-0000EF050000}"/>
    <cellStyle name="備註 3 2 2" xfId="1474" xr:uid="{00000000-0005-0000-0000-0000F0050000}"/>
    <cellStyle name="備註 3 2 2 2" xfId="2152" xr:uid="{00000000-0005-0000-0000-0000F0050000}"/>
    <cellStyle name="備註 3 2 2 3" xfId="2055" xr:uid="{00000000-0005-0000-0000-0000F0050000}"/>
    <cellStyle name="備註 3 2 2 4" xfId="2099" xr:uid="{00000000-0005-0000-0000-0000F0050000}"/>
    <cellStyle name="備註 3 2 3" xfId="1475" xr:uid="{00000000-0005-0000-0000-0000F1050000}"/>
    <cellStyle name="備註 3 2 3 2" xfId="2151" xr:uid="{00000000-0005-0000-0000-0000F1050000}"/>
    <cellStyle name="備註 3 2 3 3" xfId="2054" xr:uid="{00000000-0005-0000-0000-0000F1050000}"/>
    <cellStyle name="備註 3 2 3 4" xfId="2098" xr:uid="{00000000-0005-0000-0000-0000F1050000}"/>
    <cellStyle name="備註 3 2 4" xfId="2153" xr:uid="{00000000-0005-0000-0000-0000EF050000}"/>
    <cellStyle name="備註 3 2 5" xfId="2056" xr:uid="{00000000-0005-0000-0000-0000EF050000}"/>
    <cellStyle name="備註 3 2 6" xfId="2100" xr:uid="{00000000-0005-0000-0000-0000EF050000}"/>
    <cellStyle name="備註 3 3" xfId="1476" xr:uid="{00000000-0005-0000-0000-0000F2050000}"/>
    <cellStyle name="備註 3 3 2" xfId="2150" xr:uid="{00000000-0005-0000-0000-0000F2050000}"/>
    <cellStyle name="備註 3 3 3" xfId="2053" xr:uid="{00000000-0005-0000-0000-0000F2050000}"/>
    <cellStyle name="備註 3 3 4" xfId="2097" xr:uid="{00000000-0005-0000-0000-0000F2050000}"/>
    <cellStyle name="備註 3 4" xfId="1477" xr:uid="{00000000-0005-0000-0000-0000F3050000}"/>
    <cellStyle name="備註 3 4 2" xfId="2149" xr:uid="{00000000-0005-0000-0000-0000F3050000}"/>
    <cellStyle name="備註 3 4 3" xfId="2052" xr:uid="{00000000-0005-0000-0000-0000F3050000}"/>
    <cellStyle name="備註 3 4 4" xfId="2096" xr:uid="{00000000-0005-0000-0000-0000F3050000}"/>
    <cellStyle name="備註 3 5" xfId="2154" xr:uid="{00000000-0005-0000-0000-0000EE050000}"/>
    <cellStyle name="備註 3 6" xfId="2057" xr:uid="{00000000-0005-0000-0000-0000EE050000}"/>
    <cellStyle name="備註 3 7" xfId="2101" xr:uid="{00000000-0005-0000-0000-0000EE050000}"/>
    <cellStyle name="備註 4" xfId="1478" xr:uid="{00000000-0005-0000-0000-0000F4050000}"/>
    <cellStyle name="備註 4 2" xfId="1479" xr:uid="{00000000-0005-0000-0000-0000F5050000}"/>
    <cellStyle name="備註 4 2 2" xfId="1480" xr:uid="{00000000-0005-0000-0000-0000F6050000}"/>
    <cellStyle name="備註 4 2 2 2" xfId="2146" xr:uid="{00000000-0005-0000-0000-0000F6050000}"/>
    <cellStyle name="備註 4 2 2 3" xfId="1959" xr:uid="{00000000-0005-0000-0000-0000F6050000}"/>
    <cellStyle name="備註 4 2 2 4" xfId="2087" xr:uid="{00000000-0005-0000-0000-0000F6050000}"/>
    <cellStyle name="備註 4 2 3" xfId="1481" xr:uid="{00000000-0005-0000-0000-0000F7050000}"/>
    <cellStyle name="備註 4 2 3 2" xfId="2145" xr:uid="{00000000-0005-0000-0000-0000F7050000}"/>
    <cellStyle name="備註 4 2 3 3" xfId="1958" xr:uid="{00000000-0005-0000-0000-0000F7050000}"/>
    <cellStyle name="備註 4 2 3 4" xfId="2086" xr:uid="{00000000-0005-0000-0000-0000F7050000}"/>
    <cellStyle name="備註 4 2 4" xfId="2147" xr:uid="{00000000-0005-0000-0000-0000F5050000}"/>
    <cellStyle name="備註 4 2 5" xfId="1960" xr:uid="{00000000-0005-0000-0000-0000F5050000}"/>
    <cellStyle name="備註 4 2 6" xfId="2088" xr:uid="{00000000-0005-0000-0000-0000F5050000}"/>
    <cellStyle name="備註 4 3" xfId="1482" xr:uid="{00000000-0005-0000-0000-0000F8050000}"/>
    <cellStyle name="備註 4 3 2" xfId="2144" xr:uid="{00000000-0005-0000-0000-0000F8050000}"/>
    <cellStyle name="備註 4 3 3" xfId="1957" xr:uid="{00000000-0005-0000-0000-0000F8050000}"/>
    <cellStyle name="備註 4 3 4" xfId="3150" xr:uid="{00000000-0005-0000-0000-0000F8050000}"/>
    <cellStyle name="備註 4 4" xfId="1483" xr:uid="{00000000-0005-0000-0000-0000F9050000}"/>
    <cellStyle name="備註 4 4 2" xfId="2143" xr:uid="{00000000-0005-0000-0000-0000F9050000}"/>
    <cellStyle name="備註 4 4 3" xfId="1956" xr:uid="{00000000-0005-0000-0000-0000F9050000}"/>
    <cellStyle name="備註 4 4 4" xfId="3149" xr:uid="{00000000-0005-0000-0000-0000F9050000}"/>
    <cellStyle name="備註 4 5" xfId="2148" xr:uid="{00000000-0005-0000-0000-0000F4050000}"/>
    <cellStyle name="備註 4 6" xfId="2051" xr:uid="{00000000-0005-0000-0000-0000F4050000}"/>
    <cellStyle name="備註 4 7" xfId="2089" xr:uid="{00000000-0005-0000-0000-0000F4050000}"/>
    <cellStyle name="備註 5" xfId="1484" xr:uid="{00000000-0005-0000-0000-0000FA050000}"/>
    <cellStyle name="備註 5 2" xfId="1485" xr:uid="{00000000-0005-0000-0000-0000FB050000}"/>
    <cellStyle name="備註 5 2 2" xfId="1486" xr:uid="{00000000-0005-0000-0000-0000FC050000}"/>
    <cellStyle name="備註 5 2 2 2" xfId="2140" xr:uid="{00000000-0005-0000-0000-0000FC050000}"/>
    <cellStyle name="備註 5 2 2 3" xfId="1953" xr:uid="{00000000-0005-0000-0000-0000FC050000}"/>
    <cellStyle name="備註 5 2 2 4" xfId="3148" xr:uid="{00000000-0005-0000-0000-0000FC050000}"/>
    <cellStyle name="備註 5 2 3" xfId="1487" xr:uid="{00000000-0005-0000-0000-0000FD050000}"/>
    <cellStyle name="備註 5 2 3 2" xfId="2139" xr:uid="{00000000-0005-0000-0000-0000FD050000}"/>
    <cellStyle name="備註 5 2 3 3" xfId="1952" xr:uid="{00000000-0005-0000-0000-0000FD050000}"/>
    <cellStyle name="備註 5 2 3 4" xfId="2084" xr:uid="{00000000-0005-0000-0000-0000FD050000}"/>
    <cellStyle name="備註 5 2 4" xfId="2141" xr:uid="{00000000-0005-0000-0000-0000FB050000}"/>
    <cellStyle name="備註 5 2 5" xfId="1954" xr:uid="{00000000-0005-0000-0000-0000FB050000}"/>
    <cellStyle name="備註 5 2 6" xfId="3151" xr:uid="{00000000-0005-0000-0000-0000FB050000}"/>
    <cellStyle name="備註 5 3" xfId="1488" xr:uid="{00000000-0005-0000-0000-0000FE050000}"/>
    <cellStyle name="備註 5 3 2" xfId="2138" xr:uid="{00000000-0005-0000-0000-0000FE050000}"/>
    <cellStyle name="備註 5 3 3" xfId="1951" xr:uid="{00000000-0005-0000-0000-0000FE050000}"/>
    <cellStyle name="備註 5 3 4" xfId="2083" xr:uid="{00000000-0005-0000-0000-0000FE050000}"/>
    <cellStyle name="備註 5 4" xfId="1489" xr:uid="{00000000-0005-0000-0000-0000FF050000}"/>
    <cellStyle name="備註 5 4 2" xfId="2137" xr:uid="{00000000-0005-0000-0000-0000FF050000}"/>
    <cellStyle name="備註 5 4 3" xfId="1950" xr:uid="{00000000-0005-0000-0000-0000FF050000}"/>
    <cellStyle name="備註 5 4 4" xfId="3153" xr:uid="{00000000-0005-0000-0000-0000FF050000}"/>
    <cellStyle name="備註 5 5" xfId="2142" xr:uid="{00000000-0005-0000-0000-0000FA050000}"/>
    <cellStyle name="備註 5 6" xfId="1955" xr:uid="{00000000-0005-0000-0000-0000FA050000}"/>
    <cellStyle name="備註 5 7" xfId="2085" xr:uid="{00000000-0005-0000-0000-0000FA050000}"/>
    <cellStyle name="備註 6" xfId="1490" xr:uid="{00000000-0005-0000-0000-000000060000}"/>
    <cellStyle name="備註 6 2" xfId="1491" xr:uid="{00000000-0005-0000-0000-000001060000}"/>
    <cellStyle name="備註 6 2 2" xfId="1492" xr:uid="{00000000-0005-0000-0000-000002060000}"/>
    <cellStyle name="備註 6 2 2 2" xfId="2134" xr:uid="{00000000-0005-0000-0000-000002060000}"/>
    <cellStyle name="備註 6 2 2 3" xfId="1941" xr:uid="{00000000-0005-0000-0000-000002060000}"/>
    <cellStyle name="備註 6 2 2 4" xfId="2081" xr:uid="{00000000-0005-0000-0000-000002060000}"/>
    <cellStyle name="備註 6 2 3" xfId="1493" xr:uid="{00000000-0005-0000-0000-000003060000}"/>
    <cellStyle name="備註 6 2 3 2" xfId="2133" xr:uid="{00000000-0005-0000-0000-000003060000}"/>
    <cellStyle name="備註 6 2 3 3" xfId="1940" xr:uid="{00000000-0005-0000-0000-000003060000}"/>
    <cellStyle name="備註 6 2 3 4" xfId="3155" xr:uid="{00000000-0005-0000-0000-000003060000}"/>
    <cellStyle name="備註 6 2 4" xfId="2135" xr:uid="{00000000-0005-0000-0000-000001060000}"/>
    <cellStyle name="備註 6 2 5" xfId="1942" xr:uid="{00000000-0005-0000-0000-000001060000}"/>
    <cellStyle name="備註 6 2 6" xfId="2082" xr:uid="{00000000-0005-0000-0000-000001060000}"/>
    <cellStyle name="備註 6 3" xfId="1494" xr:uid="{00000000-0005-0000-0000-000004060000}"/>
    <cellStyle name="備註 6 3 2" xfId="2132" xr:uid="{00000000-0005-0000-0000-000004060000}"/>
    <cellStyle name="備註 6 3 3" xfId="1939" xr:uid="{00000000-0005-0000-0000-000004060000}"/>
    <cellStyle name="備註 6 3 4" xfId="3154" xr:uid="{00000000-0005-0000-0000-000004060000}"/>
    <cellStyle name="備註 6 4" xfId="1495" xr:uid="{00000000-0005-0000-0000-000005060000}"/>
    <cellStyle name="備註 6 4 2" xfId="2131" xr:uid="{00000000-0005-0000-0000-000005060000}"/>
    <cellStyle name="備註 6 4 3" xfId="1938" xr:uid="{00000000-0005-0000-0000-000005060000}"/>
    <cellStyle name="備註 6 4 4" xfId="2080" xr:uid="{00000000-0005-0000-0000-000005060000}"/>
    <cellStyle name="備註 6 5" xfId="2136" xr:uid="{00000000-0005-0000-0000-000000060000}"/>
    <cellStyle name="備註 6 6" xfId="1943" xr:uid="{00000000-0005-0000-0000-000000060000}"/>
    <cellStyle name="備註 6 7" xfId="3152" xr:uid="{00000000-0005-0000-0000-000000060000}"/>
    <cellStyle name="備註 7" xfId="1496" xr:uid="{00000000-0005-0000-0000-000006060000}"/>
    <cellStyle name="備註 7 2" xfId="1497" xr:uid="{00000000-0005-0000-0000-000007060000}"/>
    <cellStyle name="備註 7 2 2" xfId="1498" xr:uid="{00000000-0005-0000-0000-000008060000}"/>
    <cellStyle name="備註 7 2 2 2" xfId="2128" xr:uid="{00000000-0005-0000-0000-000008060000}"/>
    <cellStyle name="備註 7 2 2 3" xfId="1935" xr:uid="{00000000-0005-0000-0000-000008060000}"/>
    <cellStyle name="備註 7 2 2 4" xfId="3158" xr:uid="{00000000-0005-0000-0000-000008060000}"/>
    <cellStyle name="備註 7 2 3" xfId="1499" xr:uid="{00000000-0005-0000-0000-000009060000}"/>
    <cellStyle name="備註 7 2 3 2" xfId="2127" xr:uid="{00000000-0005-0000-0000-000009060000}"/>
    <cellStyle name="備註 7 2 3 3" xfId="1934" xr:uid="{00000000-0005-0000-0000-000009060000}"/>
    <cellStyle name="備註 7 2 3 4" xfId="3157" xr:uid="{00000000-0005-0000-0000-000009060000}"/>
    <cellStyle name="備註 7 2 4" xfId="2129" xr:uid="{00000000-0005-0000-0000-000007060000}"/>
    <cellStyle name="備註 7 2 5" xfId="1936" xr:uid="{00000000-0005-0000-0000-000007060000}"/>
    <cellStyle name="備註 7 2 6" xfId="2078" xr:uid="{00000000-0005-0000-0000-000007060000}"/>
    <cellStyle name="備註 7 3" xfId="1500" xr:uid="{00000000-0005-0000-0000-00000A060000}"/>
    <cellStyle name="備註 7 3 2" xfId="2126" xr:uid="{00000000-0005-0000-0000-00000A060000}"/>
    <cellStyle name="備註 7 3 3" xfId="1933" xr:uid="{00000000-0005-0000-0000-00000A060000}"/>
    <cellStyle name="備註 7 3 4" xfId="2077" xr:uid="{00000000-0005-0000-0000-00000A060000}"/>
    <cellStyle name="備註 7 4" xfId="1501" xr:uid="{00000000-0005-0000-0000-00000B060000}"/>
    <cellStyle name="備註 7 4 2" xfId="2125" xr:uid="{00000000-0005-0000-0000-00000B060000}"/>
    <cellStyle name="備註 7 4 3" xfId="1932" xr:uid="{00000000-0005-0000-0000-00000B060000}"/>
    <cellStyle name="備註 7 4 4" xfId="3159" xr:uid="{00000000-0005-0000-0000-00000B060000}"/>
    <cellStyle name="備註 7 5" xfId="2130" xr:uid="{00000000-0005-0000-0000-000006060000}"/>
    <cellStyle name="備註 7 6" xfId="1937" xr:uid="{00000000-0005-0000-0000-000006060000}"/>
    <cellStyle name="備註 7 7" xfId="2079" xr:uid="{00000000-0005-0000-0000-000006060000}"/>
    <cellStyle name="備註 8" xfId="1502" xr:uid="{00000000-0005-0000-0000-00000C060000}"/>
    <cellStyle name="備註 8 2" xfId="1503" xr:uid="{00000000-0005-0000-0000-00000D060000}"/>
    <cellStyle name="備註 8 2 2" xfId="1504" xr:uid="{00000000-0005-0000-0000-00000E060000}"/>
    <cellStyle name="備註 8 2 2 2" xfId="2122" xr:uid="{00000000-0005-0000-0000-00000E060000}"/>
    <cellStyle name="備註 8 2 2 3" xfId="1929" xr:uid="{00000000-0005-0000-0000-00000E060000}"/>
    <cellStyle name="備註 8 2 2 4" xfId="2075" xr:uid="{00000000-0005-0000-0000-00000E060000}"/>
    <cellStyle name="備註 8 2 3" xfId="1505" xr:uid="{00000000-0005-0000-0000-00000F060000}"/>
    <cellStyle name="備註 8 2 3 2" xfId="2121" xr:uid="{00000000-0005-0000-0000-00000F060000}"/>
    <cellStyle name="備註 8 2 3 3" xfId="1928" xr:uid="{00000000-0005-0000-0000-00000F060000}"/>
    <cellStyle name="備註 8 2 3 4" xfId="2074" xr:uid="{00000000-0005-0000-0000-00000F060000}"/>
    <cellStyle name="備註 8 2 4" xfId="2123" xr:uid="{00000000-0005-0000-0000-00000D060000}"/>
    <cellStyle name="備註 8 2 5" xfId="1930" xr:uid="{00000000-0005-0000-0000-00000D060000}"/>
    <cellStyle name="備註 8 2 6" xfId="2076" xr:uid="{00000000-0005-0000-0000-00000D060000}"/>
    <cellStyle name="備註 8 3" xfId="1506" xr:uid="{00000000-0005-0000-0000-000010060000}"/>
    <cellStyle name="備註 8 3 2" xfId="2120" xr:uid="{00000000-0005-0000-0000-000010060000}"/>
    <cellStyle name="備註 8 3 3" xfId="1927" xr:uid="{00000000-0005-0000-0000-000010060000}"/>
    <cellStyle name="備註 8 3 4" xfId="3162" xr:uid="{00000000-0005-0000-0000-000010060000}"/>
    <cellStyle name="備註 8 4" xfId="1507" xr:uid="{00000000-0005-0000-0000-000011060000}"/>
    <cellStyle name="備註 8 4 2" xfId="2119" xr:uid="{00000000-0005-0000-0000-000011060000}"/>
    <cellStyle name="備註 8 4 3" xfId="1926" xr:uid="{00000000-0005-0000-0000-000011060000}"/>
    <cellStyle name="備註 8 4 4" xfId="3161" xr:uid="{00000000-0005-0000-0000-000011060000}"/>
    <cellStyle name="備註 8 5" xfId="2124" xr:uid="{00000000-0005-0000-0000-00000C060000}"/>
    <cellStyle name="備註 8 6" xfId="1931" xr:uid="{00000000-0005-0000-0000-00000C060000}"/>
    <cellStyle name="備註 8 7" xfId="3156" xr:uid="{00000000-0005-0000-0000-00000C060000}"/>
    <cellStyle name="備註 9" xfId="1508" xr:uid="{00000000-0005-0000-0000-000012060000}"/>
    <cellStyle name="備註 9 2" xfId="1509" xr:uid="{00000000-0005-0000-0000-000013060000}"/>
    <cellStyle name="備註 9 2 2" xfId="1510" xr:uid="{00000000-0005-0000-0000-000014060000}"/>
    <cellStyle name="備註 9 2 2 2" xfId="2116" xr:uid="{00000000-0005-0000-0000-000014060000}"/>
    <cellStyle name="備註 9 2 2 3" xfId="1923" xr:uid="{00000000-0005-0000-0000-000014060000}"/>
    <cellStyle name="備註 9 2 2 4" xfId="3160" xr:uid="{00000000-0005-0000-0000-000014060000}"/>
    <cellStyle name="備註 9 2 3" xfId="1511" xr:uid="{00000000-0005-0000-0000-000015060000}"/>
    <cellStyle name="備註 9 2 3 2" xfId="2115" xr:uid="{00000000-0005-0000-0000-000015060000}"/>
    <cellStyle name="備註 9 2 3 3" xfId="1922" xr:uid="{00000000-0005-0000-0000-000015060000}"/>
    <cellStyle name="備註 9 2 3 4" xfId="2072" xr:uid="{00000000-0005-0000-0000-000015060000}"/>
    <cellStyle name="備註 9 2 4" xfId="2117" xr:uid="{00000000-0005-0000-0000-000013060000}"/>
    <cellStyle name="備註 9 2 5" xfId="1924" xr:uid="{00000000-0005-0000-0000-000013060000}"/>
    <cellStyle name="備註 9 2 6" xfId="3163" xr:uid="{00000000-0005-0000-0000-000013060000}"/>
    <cellStyle name="備註 9 3" xfId="1512" xr:uid="{00000000-0005-0000-0000-000016060000}"/>
    <cellStyle name="備註 9 3 2" xfId="2114" xr:uid="{00000000-0005-0000-0000-000016060000}"/>
    <cellStyle name="備註 9 3 3" xfId="1921" xr:uid="{00000000-0005-0000-0000-000016060000}"/>
    <cellStyle name="備註 9 3 4" xfId="2071" xr:uid="{00000000-0005-0000-0000-000016060000}"/>
    <cellStyle name="備註 9 4" xfId="1513" xr:uid="{00000000-0005-0000-0000-000017060000}"/>
    <cellStyle name="備註 9 4 2" xfId="2113" xr:uid="{00000000-0005-0000-0000-000017060000}"/>
    <cellStyle name="備註 9 4 3" xfId="1920" xr:uid="{00000000-0005-0000-0000-000017060000}"/>
    <cellStyle name="備註 9 4 4" xfId="2070" xr:uid="{00000000-0005-0000-0000-000017060000}"/>
    <cellStyle name="備註 9 5" xfId="2118" xr:uid="{00000000-0005-0000-0000-000012060000}"/>
    <cellStyle name="備註 9 6" xfId="1925" xr:uid="{00000000-0005-0000-0000-000012060000}"/>
    <cellStyle name="備註 9 7" xfId="2073" xr:uid="{00000000-0005-0000-0000-000012060000}"/>
    <cellStyle name="超連結 2" xfId="1514" xr:uid="{00000000-0005-0000-0000-000018060000}"/>
    <cellStyle name="塊" xfId="1515" xr:uid="{00000000-0005-0000-0000-000019060000}"/>
    <cellStyle name="塊_人事費" xfId="1516" xr:uid="{00000000-0005-0000-0000-00001A060000}"/>
    <cellStyle name="置中左右齊自動換列" xfId="1517" xr:uid="{00000000-0005-0000-0000-00001B060000}"/>
    <cellStyle name="置中左右齊自動換列 2" xfId="1853" xr:uid="{00000000-0005-0000-0000-00001C060000}"/>
    <cellStyle name="置中左右齊自動換列 2 2" xfId="3175" xr:uid="{00000000-0005-0000-0000-00001C060000}"/>
    <cellStyle name="置中左右齊自動換列 3" xfId="3164" xr:uid="{00000000-0005-0000-0000-00001B060000}"/>
    <cellStyle name="說明文字 10" xfId="1518" xr:uid="{00000000-0005-0000-0000-00001D060000}"/>
    <cellStyle name="說明文字 2" xfId="1519" xr:uid="{00000000-0005-0000-0000-00001E060000}"/>
    <cellStyle name="說明文字 3" xfId="1520" xr:uid="{00000000-0005-0000-0000-00001F060000}"/>
    <cellStyle name="說明文字 4" xfId="1521" xr:uid="{00000000-0005-0000-0000-000020060000}"/>
    <cellStyle name="說明文字 5" xfId="1522" xr:uid="{00000000-0005-0000-0000-000021060000}"/>
    <cellStyle name="說明文字 6" xfId="1523" xr:uid="{00000000-0005-0000-0000-000022060000}"/>
    <cellStyle name="說明文字 7" xfId="1524" xr:uid="{00000000-0005-0000-0000-000023060000}"/>
    <cellStyle name="說明文字 8" xfId="1525" xr:uid="{00000000-0005-0000-0000-000024060000}"/>
    <cellStyle name="說明文字 9" xfId="1526" xr:uid="{00000000-0005-0000-0000-000025060000}"/>
    <cellStyle name="輔色1 10" xfId="1527" xr:uid="{00000000-0005-0000-0000-000026060000}"/>
    <cellStyle name="輔色1 2" xfId="1528" xr:uid="{00000000-0005-0000-0000-000027060000}"/>
    <cellStyle name="輔色1 3" xfId="1529" xr:uid="{00000000-0005-0000-0000-000028060000}"/>
    <cellStyle name="輔色1 4" xfId="1530" xr:uid="{00000000-0005-0000-0000-000029060000}"/>
    <cellStyle name="輔色1 5" xfId="1531" xr:uid="{00000000-0005-0000-0000-00002A060000}"/>
    <cellStyle name="輔色1 6" xfId="1532" xr:uid="{00000000-0005-0000-0000-00002B060000}"/>
    <cellStyle name="輔色1 7" xfId="1533" xr:uid="{00000000-0005-0000-0000-00002C060000}"/>
    <cellStyle name="輔色1 8" xfId="1534" xr:uid="{00000000-0005-0000-0000-00002D060000}"/>
    <cellStyle name="輔色1 9" xfId="1535" xr:uid="{00000000-0005-0000-0000-00002E060000}"/>
    <cellStyle name="輔色2 10" xfId="1536" xr:uid="{00000000-0005-0000-0000-00002F060000}"/>
    <cellStyle name="輔色2 2" xfId="1537" xr:uid="{00000000-0005-0000-0000-000030060000}"/>
    <cellStyle name="輔色2 3" xfId="1538" xr:uid="{00000000-0005-0000-0000-000031060000}"/>
    <cellStyle name="輔色2 4" xfId="1539" xr:uid="{00000000-0005-0000-0000-000032060000}"/>
    <cellStyle name="輔色2 5" xfId="1540" xr:uid="{00000000-0005-0000-0000-000033060000}"/>
    <cellStyle name="輔色2 6" xfId="1541" xr:uid="{00000000-0005-0000-0000-000034060000}"/>
    <cellStyle name="輔色2 7" xfId="1542" xr:uid="{00000000-0005-0000-0000-000035060000}"/>
    <cellStyle name="輔色2 8" xfId="1543" xr:uid="{00000000-0005-0000-0000-000036060000}"/>
    <cellStyle name="輔色2 9" xfId="1544" xr:uid="{00000000-0005-0000-0000-000037060000}"/>
    <cellStyle name="輔色3 10" xfId="1545" xr:uid="{00000000-0005-0000-0000-000038060000}"/>
    <cellStyle name="輔色3 2" xfId="1546" xr:uid="{00000000-0005-0000-0000-000039060000}"/>
    <cellStyle name="輔色3 3" xfId="1547" xr:uid="{00000000-0005-0000-0000-00003A060000}"/>
    <cellStyle name="輔色3 4" xfId="1548" xr:uid="{00000000-0005-0000-0000-00003B060000}"/>
    <cellStyle name="輔色3 5" xfId="1549" xr:uid="{00000000-0005-0000-0000-00003C060000}"/>
    <cellStyle name="輔色3 6" xfId="1550" xr:uid="{00000000-0005-0000-0000-00003D060000}"/>
    <cellStyle name="輔色3 7" xfId="1551" xr:uid="{00000000-0005-0000-0000-00003E060000}"/>
    <cellStyle name="輔色3 8" xfId="1552" xr:uid="{00000000-0005-0000-0000-00003F060000}"/>
    <cellStyle name="輔色3 9" xfId="1553" xr:uid="{00000000-0005-0000-0000-000040060000}"/>
    <cellStyle name="輔色4 10" xfId="1554" xr:uid="{00000000-0005-0000-0000-000041060000}"/>
    <cellStyle name="輔色4 2" xfId="1555" xr:uid="{00000000-0005-0000-0000-000042060000}"/>
    <cellStyle name="輔色4 3" xfId="1556" xr:uid="{00000000-0005-0000-0000-000043060000}"/>
    <cellStyle name="輔色4 4" xfId="1557" xr:uid="{00000000-0005-0000-0000-000044060000}"/>
    <cellStyle name="輔色4 5" xfId="1558" xr:uid="{00000000-0005-0000-0000-000045060000}"/>
    <cellStyle name="輔色4 6" xfId="1559" xr:uid="{00000000-0005-0000-0000-000046060000}"/>
    <cellStyle name="輔色4 7" xfId="1560" xr:uid="{00000000-0005-0000-0000-000047060000}"/>
    <cellStyle name="輔色4 8" xfId="1561" xr:uid="{00000000-0005-0000-0000-000048060000}"/>
    <cellStyle name="輔色4 9" xfId="1562" xr:uid="{00000000-0005-0000-0000-000049060000}"/>
    <cellStyle name="輔色5 10" xfId="1563" xr:uid="{00000000-0005-0000-0000-00004A060000}"/>
    <cellStyle name="輔色5 2" xfId="1564" xr:uid="{00000000-0005-0000-0000-00004B060000}"/>
    <cellStyle name="輔色5 3" xfId="1565" xr:uid="{00000000-0005-0000-0000-00004C060000}"/>
    <cellStyle name="輔色5 4" xfId="1566" xr:uid="{00000000-0005-0000-0000-00004D060000}"/>
    <cellStyle name="輔色5 5" xfId="1567" xr:uid="{00000000-0005-0000-0000-00004E060000}"/>
    <cellStyle name="輔色5 6" xfId="1568" xr:uid="{00000000-0005-0000-0000-00004F060000}"/>
    <cellStyle name="輔色5 7" xfId="1569" xr:uid="{00000000-0005-0000-0000-000050060000}"/>
    <cellStyle name="輔色5 8" xfId="1570" xr:uid="{00000000-0005-0000-0000-000051060000}"/>
    <cellStyle name="輔色5 9" xfId="1571" xr:uid="{00000000-0005-0000-0000-000052060000}"/>
    <cellStyle name="輔色6 10" xfId="1572" xr:uid="{00000000-0005-0000-0000-000053060000}"/>
    <cellStyle name="輔色6 2" xfId="1573" xr:uid="{00000000-0005-0000-0000-000054060000}"/>
    <cellStyle name="輔色6 3" xfId="1574" xr:uid="{00000000-0005-0000-0000-000055060000}"/>
    <cellStyle name="輔色6 4" xfId="1575" xr:uid="{00000000-0005-0000-0000-000056060000}"/>
    <cellStyle name="輔色6 5" xfId="1576" xr:uid="{00000000-0005-0000-0000-000057060000}"/>
    <cellStyle name="輔色6 6" xfId="1577" xr:uid="{00000000-0005-0000-0000-000058060000}"/>
    <cellStyle name="輔色6 7" xfId="1578" xr:uid="{00000000-0005-0000-0000-000059060000}"/>
    <cellStyle name="輔色6 8" xfId="1579" xr:uid="{00000000-0005-0000-0000-00005A060000}"/>
    <cellStyle name="輔色6 9" xfId="1580" xr:uid="{00000000-0005-0000-0000-00005B060000}"/>
    <cellStyle name="標準_RESULTS" xfId="1581" xr:uid="{00000000-0005-0000-0000-00005C060000}"/>
    <cellStyle name="標題 1 10" xfId="1582" xr:uid="{00000000-0005-0000-0000-00005D060000}"/>
    <cellStyle name="標題 1 2" xfId="1583" xr:uid="{00000000-0005-0000-0000-00005E060000}"/>
    <cellStyle name="標題 1 3" xfId="1584" xr:uid="{00000000-0005-0000-0000-00005F060000}"/>
    <cellStyle name="標題 1 4" xfId="1585" xr:uid="{00000000-0005-0000-0000-000060060000}"/>
    <cellStyle name="標題 1 5" xfId="1586" xr:uid="{00000000-0005-0000-0000-000061060000}"/>
    <cellStyle name="標題 1 6" xfId="1587" xr:uid="{00000000-0005-0000-0000-000062060000}"/>
    <cellStyle name="標題 1 7" xfId="1588" xr:uid="{00000000-0005-0000-0000-000063060000}"/>
    <cellStyle name="標題 1 8" xfId="1589" xr:uid="{00000000-0005-0000-0000-000064060000}"/>
    <cellStyle name="標題 1 9" xfId="1590" xr:uid="{00000000-0005-0000-0000-000065060000}"/>
    <cellStyle name="標題 10" xfId="1591" xr:uid="{00000000-0005-0000-0000-000066060000}"/>
    <cellStyle name="標題 11" xfId="1592" xr:uid="{00000000-0005-0000-0000-000067060000}"/>
    <cellStyle name="標題 12" xfId="1593" xr:uid="{00000000-0005-0000-0000-000068060000}"/>
    <cellStyle name="標題 13" xfId="1594" xr:uid="{00000000-0005-0000-0000-000069060000}"/>
    <cellStyle name="標題 2 10" xfId="1595" xr:uid="{00000000-0005-0000-0000-00006A060000}"/>
    <cellStyle name="標題 2 2" xfId="1596" xr:uid="{00000000-0005-0000-0000-00006B060000}"/>
    <cellStyle name="標題 2 3" xfId="1597" xr:uid="{00000000-0005-0000-0000-00006C060000}"/>
    <cellStyle name="標題 2 4" xfId="1598" xr:uid="{00000000-0005-0000-0000-00006D060000}"/>
    <cellStyle name="標題 2 5" xfId="1599" xr:uid="{00000000-0005-0000-0000-00006E060000}"/>
    <cellStyle name="標題 2 6" xfId="1600" xr:uid="{00000000-0005-0000-0000-00006F060000}"/>
    <cellStyle name="標題 2 7" xfId="1601" xr:uid="{00000000-0005-0000-0000-000070060000}"/>
    <cellStyle name="標題 2 8" xfId="1602" xr:uid="{00000000-0005-0000-0000-000071060000}"/>
    <cellStyle name="標題 2 9" xfId="1603" xr:uid="{00000000-0005-0000-0000-000072060000}"/>
    <cellStyle name="標題 3 10" xfId="1604" xr:uid="{00000000-0005-0000-0000-000073060000}"/>
    <cellStyle name="標題 3 2" xfId="1605" xr:uid="{00000000-0005-0000-0000-000074060000}"/>
    <cellStyle name="標題 3 3" xfId="1606" xr:uid="{00000000-0005-0000-0000-000075060000}"/>
    <cellStyle name="標題 3 4" xfId="1607" xr:uid="{00000000-0005-0000-0000-000076060000}"/>
    <cellStyle name="標題 3 5" xfId="1608" xr:uid="{00000000-0005-0000-0000-000077060000}"/>
    <cellStyle name="標題 3 6" xfId="1609" xr:uid="{00000000-0005-0000-0000-000078060000}"/>
    <cellStyle name="標題 3 7" xfId="1610" xr:uid="{00000000-0005-0000-0000-000079060000}"/>
    <cellStyle name="標題 3 8" xfId="1611" xr:uid="{00000000-0005-0000-0000-00007A060000}"/>
    <cellStyle name="標題 3 9" xfId="1612" xr:uid="{00000000-0005-0000-0000-00007B060000}"/>
    <cellStyle name="標題 4 10" xfId="1613" xr:uid="{00000000-0005-0000-0000-00007C060000}"/>
    <cellStyle name="標題 4 2" xfId="1614" xr:uid="{00000000-0005-0000-0000-00007D060000}"/>
    <cellStyle name="標題 4 3" xfId="1615" xr:uid="{00000000-0005-0000-0000-00007E060000}"/>
    <cellStyle name="標題 4 4" xfId="1616" xr:uid="{00000000-0005-0000-0000-00007F060000}"/>
    <cellStyle name="標題 4 5" xfId="1617" xr:uid="{00000000-0005-0000-0000-000080060000}"/>
    <cellStyle name="標題 4 6" xfId="1618" xr:uid="{00000000-0005-0000-0000-000081060000}"/>
    <cellStyle name="標題 4 7" xfId="1619" xr:uid="{00000000-0005-0000-0000-000082060000}"/>
    <cellStyle name="標題 4 8" xfId="1620" xr:uid="{00000000-0005-0000-0000-000083060000}"/>
    <cellStyle name="標題 4 9" xfId="1621" xr:uid="{00000000-0005-0000-0000-000084060000}"/>
    <cellStyle name="標題 5" xfId="1622" xr:uid="{00000000-0005-0000-0000-000085060000}"/>
    <cellStyle name="標題 6" xfId="1623" xr:uid="{00000000-0005-0000-0000-000086060000}"/>
    <cellStyle name="標題 7" xfId="1624" xr:uid="{00000000-0005-0000-0000-000087060000}"/>
    <cellStyle name="標題 8" xfId="1625" xr:uid="{00000000-0005-0000-0000-000088060000}"/>
    <cellStyle name="標題 9" xfId="1626" xr:uid="{00000000-0005-0000-0000-000089060000}"/>
    <cellStyle name="樣式 1" xfId="1627" xr:uid="{00000000-0005-0000-0000-00008A060000}"/>
    <cellStyle name="輸入 10" xfId="1628" xr:uid="{00000000-0005-0000-0000-00008B060000}"/>
    <cellStyle name="輸入 10 2" xfId="1629" xr:uid="{00000000-0005-0000-0000-00008C060000}"/>
    <cellStyle name="輸入 10 2 2" xfId="2049" xr:uid="{00000000-0005-0000-0000-00008C060000}"/>
    <cellStyle name="輸入 10 2 3" xfId="2799" xr:uid="{00000000-0005-0000-0000-00008C060000}"/>
    <cellStyle name="輸入 10 2 4" xfId="2972" xr:uid="{00000000-0005-0000-0000-00008C060000}"/>
    <cellStyle name="輸入 10 3" xfId="2050" xr:uid="{00000000-0005-0000-0000-00008B060000}"/>
    <cellStyle name="輸入 10 4" xfId="2798" xr:uid="{00000000-0005-0000-0000-00008B060000}"/>
    <cellStyle name="輸入 10 5" xfId="2971" xr:uid="{00000000-0005-0000-0000-00008B060000}"/>
    <cellStyle name="輸入 11" xfId="1630" xr:uid="{00000000-0005-0000-0000-00008D060000}"/>
    <cellStyle name="輸入 11 2" xfId="1631" xr:uid="{00000000-0005-0000-0000-00008E060000}"/>
    <cellStyle name="輸入 11 2 2" xfId="2047" xr:uid="{00000000-0005-0000-0000-00008E060000}"/>
    <cellStyle name="輸入 11 2 3" xfId="2801" xr:uid="{00000000-0005-0000-0000-00008E060000}"/>
    <cellStyle name="輸入 11 2 4" xfId="2974" xr:uid="{00000000-0005-0000-0000-00008E060000}"/>
    <cellStyle name="輸入 11 3" xfId="2048" xr:uid="{00000000-0005-0000-0000-00008D060000}"/>
    <cellStyle name="輸入 11 4" xfId="2800" xr:uid="{00000000-0005-0000-0000-00008D060000}"/>
    <cellStyle name="輸入 11 5" xfId="2973" xr:uid="{00000000-0005-0000-0000-00008D060000}"/>
    <cellStyle name="輸入 2" xfId="1632" xr:uid="{00000000-0005-0000-0000-00008F060000}"/>
    <cellStyle name="輸入 2 2" xfId="1633" xr:uid="{00000000-0005-0000-0000-000090060000}"/>
    <cellStyle name="輸入 2 2 2" xfId="1634" xr:uid="{00000000-0005-0000-0000-000091060000}"/>
    <cellStyle name="輸入 2 2 2 2" xfId="2044" xr:uid="{00000000-0005-0000-0000-000091060000}"/>
    <cellStyle name="輸入 2 2 2 3" xfId="2804" xr:uid="{00000000-0005-0000-0000-000091060000}"/>
    <cellStyle name="輸入 2 2 2 4" xfId="2977" xr:uid="{00000000-0005-0000-0000-000091060000}"/>
    <cellStyle name="輸入 2 2 3" xfId="2045" xr:uid="{00000000-0005-0000-0000-000090060000}"/>
    <cellStyle name="輸入 2 2 4" xfId="2803" xr:uid="{00000000-0005-0000-0000-000090060000}"/>
    <cellStyle name="輸入 2 2 5" xfId="2976" xr:uid="{00000000-0005-0000-0000-000090060000}"/>
    <cellStyle name="輸入 2 3" xfId="1635" xr:uid="{00000000-0005-0000-0000-000092060000}"/>
    <cellStyle name="輸入 2 3 2" xfId="2043" xr:uid="{00000000-0005-0000-0000-000092060000}"/>
    <cellStyle name="輸入 2 3 3" xfId="2805" xr:uid="{00000000-0005-0000-0000-000092060000}"/>
    <cellStyle name="輸入 2 3 4" xfId="2978" xr:uid="{00000000-0005-0000-0000-000092060000}"/>
    <cellStyle name="輸入 2 4" xfId="2046" xr:uid="{00000000-0005-0000-0000-00008F060000}"/>
    <cellStyle name="輸入 2 5" xfId="2802" xr:uid="{00000000-0005-0000-0000-00008F060000}"/>
    <cellStyle name="輸入 2 6" xfId="2975" xr:uid="{00000000-0005-0000-0000-00008F060000}"/>
    <cellStyle name="輸入 3" xfId="1636" xr:uid="{00000000-0005-0000-0000-000093060000}"/>
    <cellStyle name="輸入 3 2" xfId="1637" xr:uid="{00000000-0005-0000-0000-000094060000}"/>
    <cellStyle name="輸入 3 2 2" xfId="1638" xr:uid="{00000000-0005-0000-0000-000095060000}"/>
    <cellStyle name="輸入 3 2 2 2" xfId="2040" xr:uid="{00000000-0005-0000-0000-000095060000}"/>
    <cellStyle name="輸入 3 2 2 3" xfId="2808" xr:uid="{00000000-0005-0000-0000-000095060000}"/>
    <cellStyle name="輸入 3 2 2 4" xfId="2981" xr:uid="{00000000-0005-0000-0000-000095060000}"/>
    <cellStyle name="輸入 3 2 3" xfId="2041" xr:uid="{00000000-0005-0000-0000-000094060000}"/>
    <cellStyle name="輸入 3 2 4" xfId="2807" xr:uid="{00000000-0005-0000-0000-000094060000}"/>
    <cellStyle name="輸入 3 2 5" xfId="2980" xr:uid="{00000000-0005-0000-0000-000094060000}"/>
    <cellStyle name="輸入 3 3" xfId="1639" xr:uid="{00000000-0005-0000-0000-000096060000}"/>
    <cellStyle name="輸入 3 3 2" xfId="2039" xr:uid="{00000000-0005-0000-0000-000096060000}"/>
    <cellStyle name="輸入 3 3 3" xfId="2809" xr:uid="{00000000-0005-0000-0000-000096060000}"/>
    <cellStyle name="輸入 3 3 4" xfId="2982" xr:uid="{00000000-0005-0000-0000-000096060000}"/>
    <cellStyle name="輸入 3 4" xfId="2042" xr:uid="{00000000-0005-0000-0000-000093060000}"/>
    <cellStyle name="輸入 3 5" xfId="2806" xr:uid="{00000000-0005-0000-0000-000093060000}"/>
    <cellStyle name="輸入 3 6" xfId="2979" xr:uid="{00000000-0005-0000-0000-000093060000}"/>
    <cellStyle name="輸入 4" xfId="1640" xr:uid="{00000000-0005-0000-0000-000097060000}"/>
    <cellStyle name="輸入 4 2" xfId="1641" xr:uid="{00000000-0005-0000-0000-000098060000}"/>
    <cellStyle name="輸入 4 2 2" xfId="1642" xr:uid="{00000000-0005-0000-0000-000099060000}"/>
    <cellStyle name="輸入 4 2 2 2" xfId="2036" xr:uid="{00000000-0005-0000-0000-000099060000}"/>
    <cellStyle name="輸入 4 2 2 3" xfId="2812" xr:uid="{00000000-0005-0000-0000-000099060000}"/>
    <cellStyle name="輸入 4 2 2 4" xfId="2985" xr:uid="{00000000-0005-0000-0000-000099060000}"/>
    <cellStyle name="輸入 4 2 3" xfId="2037" xr:uid="{00000000-0005-0000-0000-000098060000}"/>
    <cellStyle name="輸入 4 2 4" xfId="2811" xr:uid="{00000000-0005-0000-0000-000098060000}"/>
    <cellStyle name="輸入 4 2 5" xfId="2984" xr:uid="{00000000-0005-0000-0000-000098060000}"/>
    <cellStyle name="輸入 4 3" xfId="1643" xr:uid="{00000000-0005-0000-0000-00009A060000}"/>
    <cellStyle name="輸入 4 3 2" xfId="2035" xr:uid="{00000000-0005-0000-0000-00009A060000}"/>
    <cellStyle name="輸入 4 3 3" xfId="2813" xr:uid="{00000000-0005-0000-0000-00009A060000}"/>
    <cellStyle name="輸入 4 3 4" xfId="2986" xr:uid="{00000000-0005-0000-0000-00009A060000}"/>
    <cellStyle name="輸入 4 4" xfId="2038" xr:uid="{00000000-0005-0000-0000-000097060000}"/>
    <cellStyle name="輸入 4 5" xfId="2810" xr:uid="{00000000-0005-0000-0000-000097060000}"/>
    <cellStyle name="輸入 4 6" xfId="2983" xr:uid="{00000000-0005-0000-0000-000097060000}"/>
    <cellStyle name="輸入 5" xfId="1644" xr:uid="{00000000-0005-0000-0000-00009B060000}"/>
    <cellStyle name="輸入 5 2" xfId="1645" xr:uid="{00000000-0005-0000-0000-00009C060000}"/>
    <cellStyle name="輸入 5 2 2" xfId="1646" xr:uid="{00000000-0005-0000-0000-00009D060000}"/>
    <cellStyle name="輸入 5 2 2 2" xfId="2032" xr:uid="{00000000-0005-0000-0000-00009D060000}"/>
    <cellStyle name="輸入 5 2 2 3" xfId="2816" xr:uid="{00000000-0005-0000-0000-00009D060000}"/>
    <cellStyle name="輸入 5 2 2 4" xfId="2989" xr:uid="{00000000-0005-0000-0000-00009D060000}"/>
    <cellStyle name="輸入 5 2 3" xfId="2033" xr:uid="{00000000-0005-0000-0000-00009C060000}"/>
    <cellStyle name="輸入 5 2 4" xfId="2815" xr:uid="{00000000-0005-0000-0000-00009C060000}"/>
    <cellStyle name="輸入 5 2 5" xfId="2988" xr:uid="{00000000-0005-0000-0000-00009C060000}"/>
    <cellStyle name="輸入 5 3" xfId="1647" xr:uid="{00000000-0005-0000-0000-00009E060000}"/>
    <cellStyle name="輸入 5 3 2" xfId="2031" xr:uid="{00000000-0005-0000-0000-00009E060000}"/>
    <cellStyle name="輸入 5 3 3" xfId="2817" xr:uid="{00000000-0005-0000-0000-00009E060000}"/>
    <cellStyle name="輸入 5 3 4" xfId="2990" xr:uid="{00000000-0005-0000-0000-00009E060000}"/>
    <cellStyle name="輸入 5 4" xfId="2034" xr:uid="{00000000-0005-0000-0000-00009B060000}"/>
    <cellStyle name="輸入 5 5" xfId="2814" xr:uid="{00000000-0005-0000-0000-00009B060000}"/>
    <cellStyle name="輸入 5 6" xfId="2987" xr:uid="{00000000-0005-0000-0000-00009B060000}"/>
    <cellStyle name="輸入 6" xfId="1648" xr:uid="{00000000-0005-0000-0000-00009F060000}"/>
    <cellStyle name="輸入 6 2" xfId="1649" xr:uid="{00000000-0005-0000-0000-0000A0060000}"/>
    <cellStyle name="輸入 6 2 2" xfId="1650" xr:uid="{00000000-0005-0000-0000-0000A1060000}"/>
    <cellStyle name="輸入 6 2 2 2" xfId="2028" xr:uid="{00000000-0005-0000-0000-0000A1060000}"/>
    <cellStyle name="輸入 6 2 2 3" xfId="2820" xr:uid="{00000000-0005-0000-0000-0000A1060000}"/>
    <cellStyle name="輸入 6 2 2 4" xfId="2993" xr:uid="{00000000-0005-0000-0000-0000A1060000}"/>
    <cellStyle name="輸入 6 2 3" xfId="2029" xr:uid="{00000000-0005-0000-0000-0000A0060000}"/>
    <cellStyle name="輸入 6 2 4" xfId="2819" xr:uid="{00000000-0005-0000-0000-0000A0060000}"/>
    <cellStyle name="輸入 6 2 5" xfId="2992" xr:uid="{00000000-0005-0000-0000-0000A0060000}"/>
    <cellStyle name="輸入 6 3" xfId="1651" xr:uid="{00000000-0005-0000-0000-0000A2060000}"/>
    <cellStyle name="輸入 6 3 2" xfId="2027" xr:uid="{00000000-0005-0000-0000-0000A2060000}"/>
    <cellStyle name="輸入 6 3 3" xfId="2821" xr:uid="{00000000-0005-0000-0000-0000A2060000}"/>
    <cellStyle name="輸入 6 3 4" xfId="2994" xr:uid="{00000000-0005-0000-0000-0000A2060000}"/>
    <cellStyle name="輸入 6 4" xfId="2030" xr:uid="{00000000-0005-0000-0000-00009F060000}"/>
    <cellStyle name="輸入 6 5" xfId="2818" xr:uid="{00000000-0005-0000-0000-00009F060000}"/>
    <cellStyle name="輸入 6 6" xfId="2991" xr:uid="{00000000-0005-0000-0000-00009F060000}"/>
    <cellStyle name="輸入 7" xfId="1652" xr:uid="{00000000-0005-0000-0000-0000A3060000}"/>
    <cellStyle name="輸入 7 2" xfId="1653" xr:uid="{00000000-0005-0000-0000-0000A4060000}"/>
    <cellStyle name="輸入 7 2 2" xfId="1654" xr:uid="{00000000-0005-0000-0000-0000A5060000}"/>
    <cellStyle name="輸入 7 2 2 2" xfId="2024" xr:uid="{00000000-0005-0000-0000-0000A5060000}"/>
    <cellStyle name="輸入 7 2 2 3" xfId="2824" xr:uid="{00000000-0005-0000-0000-0000A5060000}"/>
    <cellStyle name="輸入 7 2 2 4" xfId="2997" xr:uid="{00000000-0005-0000-0000-0000A5060000}"/>
    <cellStyle name="輸入 7 2 3" xfId="2025" xr:uid="{00000000-0005-0000-0000-0000A4060000}"/>
    <cellStyle name="輸入 7 2 4" xfId="2823" xr:uid="{00000000-0005-0000-0000-0000A4060000}"/>
    <cellStyle name="輸入 7 2 5" xfId="2996" xr:uid="{00000000-0005-0000-0000-0000A4060000}"/>
    <cellStyle name="輸入 7 3" xfId="1655" xr:uid="{00000000-0005-0000-0000-0000A6060000}"/>
    <cellStyle name="輸入 7 3 2" xfId="2023" xr:uid="{00000000-0005-0000-0000-0000A6060000}"/>
    <cellStyle name="輸入 7 3 3" xfId="2825" xr:uid="{00000000-0005-0000-0000-0000A6060000}"/>
    <cellStyle name="輸入 7 3 4" xfId="2998" xr:uid="{00000000-0005-0000-0000-0000A6060000}"/>
    <cellStyle name="輸入 7 4" xfId="2026" xr:uid="{00000000-0005-0000-0000-0000A3060000}"/>
    <cellStyle name="輸入 7 5" xfId="2822" xr:uid="{00000000-0005-0000-0000-0000A3060000}"/>
    <cellStyle name="輸入 7 6" xfId="2995" xr:uid="{00000000-0005-0000-0000-0000A3060000}"/>
    <cellStyle name="輸入 8" xfId="1656" xr:uid="{00000000-0005-0000-0000-0000A7060000}"/>
    <cellStyle name="輸入 8 2" xfId="1657" xr:uid="{00000000-0005-0000-0000-0000A8060000}"/>
    <cellStyle name="輸入 8 2 2" xfId="1658" xr:uid="{00000000-0005-0000-0000-0000A9060000}"/>
    <cellStyle name="輸入 8 2 2 2" xfId="2020" xr:uid="{00000000-0005-0000-0000-0000A9060000}"/>
    <cellStyle name="輸入 8 2 2 3" xfId="2828" xr:uid="{00000000-0005-0000-0000-0000A9060000}"/>
    <cellStyle name="輸入 8 2 2 4" xfId="3001" xr:uid="{00000000-0005-0000-0000-0000A9060000}"/>
    <cellStyle name="輸入 8 2 3" xfId="2021" xr:uid="{00000000-0005-0000-0000-0000A8060000}"/>
    <cellStyle name="輸入 8 2 4" xfId="2827" xr:uid="{00000000-0005-0000-0000-0000A8060000}"/>
    <cellStyle name="輸入 8 2 5" xfId="3000" xr:uid="{00000000-0005-0000-0000-0000A8060000}"/>
    <cellStyle name="輸入 8 3" xfId="1659" xr:uid="{00000000-0005-0000-0000-0000AA060000}"/>
    <cellStyle name="輸入 8 3 2" xfId="2019" xr:uid="{00000000-0005-0000-0000-0000AA060000}"/>
    <cellStyle name="輸入 8 3 3" xfId="2829" xr:uid="{00000000-0005-0000-0000-0000AA060000}"/>
    <cellStyle name="輸入 8 3 4" xfId="3002" xr:uid="{00000000-0005-0000-0000-0000AA060000}"/>
    <cellStyle name="輸入 8 4" xfId="2022" xr:uid="{00000000-0005-0000-0000-0000A7060000}"/>
    <cellStyle name="輸入 8 5" xfId="2826" xr:uid="{00000000-0005-0000-0000-0000A7060000}"/>
    <cellStyle name="輸入 8 6" xfId="2999" xr:uid="{00000000-0005-0000-0000-0000A7060000}"/>
    <cellStyle name="輸入 9" xfId="1660" xr:uid="{00000000-0005-0000-0000-0000AB060000}"/>
    <cellStyle name="輸入 9 2" xfId="1661" xr:uid="{00000000-0005-0000-0000-0000AC060000}"/>
    <cellStyle name="輸入 9 2 2" xfId="1662" xr:uid="{00000000-0005-0000-0000-0000AD060000}"/>
    <cellStyle name="輸入 9 2 2 2" xfId="2016" xr:uid="{00000000-0005-0000-0000-0000AD060000}"/>
    <cellStyle name="輸入 9 2 2 3" xfId="2832" xr:uid="{00000000-0005-0000-0000-0000AD060000}"/>
    <cellStyle name="輸入 9 2 2 4" xfId="3005" xr:uid="{00000000-0005-0000-0000-0000AD060000}"/>
    <cellStyle name="輸入 9 2 3" xfId="2017" xr:uid="{00000000-0005-0000-0000-0000AC060000}"/>
    <cellStyle name="輸入 9 2 4" xfId="2831" xr:uid="{00000000-0005-0000-0000-0000AC060000}"/>
    <cellStyle name="輸入 9 2 5" xfId="3004" xr:uid="{00000000-0005-0000-0000-0000AC060000}"/>
    <cellStyle name="輸入 9 3" xfId="1663" xr:uid="{00000000-0005-0000-0000-0000AE060000}"/>
    <cellStyle name="輸入 9 3 2" xfId="2015" xr:uid="{00000000-0005-0000-0000-0000AE060000}"/>
    <cellStyle name="輸入 9 3 3" xfId="2833" xr:uid="{00000000-0005-0000-0000-0000AE060000}"/>
    <cellStyle name="輸入 9 3 4" xfId="3006" xr:uid="{00000000-0005-0000-0000-0000AE060000}"/>
    <cellStyle name="輸入 9 4" xfId="2018" xr:uid="{00000000-0005-0000-0000-0000AB060000}"/>
    <cellStyle name="輸入 9 5" xfId="2830" xr:uid="{00000000-0005-0000-0000-0000AB060000}"/>
    <cellStyle name="輸入 9 6" xfId="3003" xr:uid="{00000000-0005-0000-0000-0000AB060000}"/>
    <cellStyle name="輸出 10" xfId="1664" xr:uid="{00000000-0005-0000-0000-0000AF060000}"/>
    <cellStyle name="輸出 10 2" xfId="1665" xr:uid="{00000000-0005-0000-0000-0000B0060000}"/>
    <cellStyle name="輸出 10 2 2" xfId="2013" xr:uid="{00000000-0005-0000-0000-0000B0060000}"/>
    <cellStyle name="輸出 10 2 3" xfId="2835" xr:uid="{00000000-0005-0000-0000-0000B0060000}"/>
    <cellStyle name="輸出 10 2 4" xfId="3008" xr:uid="{00000000-0005-0000-0000-0000B0060000}"/>
    <cellStyle name="輸出 10 3" xfId="1666" xr:uid="{00000000-0005-0000-0000-0000B1060000}"/>
    <cellStyle name="輸出 10 3 2" xfId="2012" xr:uid="{00000000-0005-0000-0000-0000B1060000}"/>
    <cellStyle name="輸出 10 3 3" xfId="2836" xr:uid="{00000000-0005-0000-0000-0000B1060000}"/>
    <cellStyle name="輸出 10 3 4" xfId="3009" xr:uid="{00000000-0005-0000-0000-0000B1060000}"/>
    <cellStyle name="輸出 10 4" xfId="2014" xr:uid="{00000000-0005-0000-0000-0000AF060000}"/>
    <cellStyle name="輸出 10 5" xfId="2834" xr:uid="{00000000-0005-0000-0000-0000AF060000}"/>
    <cellStyle name="輸出 10 6" xfId="3007" xr:uid="{00000000-0005-0000-0000-0000AF060000}"/>
    <cellStyle name="輸出 11" xfId="1667" xr:uid="{00000000-0005-0000-0000-0000B2060000}"/>
    <cellStyle name="輸出 11 2" xfId="1668" xr:uid="{00000000-0005-0000-0000-0000B3060000}"/>
    <cellStyle name="輸出 11 2 2" xfId="2010" xr:uid="{00000000-0005-0000-0000-0000B3060000}"/>
    <cellStyle name="輸出 11 2 3" xfId="2838" xr:uid="{00000000-0005-0000-0000-0000B3060000}"/>
    <cellStyle name="輸出 11 2 4" xfId="3011" xr:uid="{00000000-0005-0000-0000-0000B3060000}"/>
    <cellStyle name="輸出 11 3" xfId="1669" xr:uid="{00000000-0005-0000-0000-0000B4060000}"/>
    <cellStyle name="輸出 11 3 2" xfId="2009" xr:uid="{00000000-0005-0000-0000-0000B4060000}"/>
    <cellStyle name="輸出 11 3 3" xfId="2839" xr:uid="{00000000-0005-0000-0000-0000B4060000}"/>
    <cellStyle name="輸出 11 3 4" xfId="3012" xr:uid="{00000000-0005-0000-0000-0000B4060000}"/>
    <cellStyle name="輸出 11 4" xfId="2011" xr:uid="{00000000-0005-0000-0000-0000B2060000}"/>
    <cellStyle name="輸出 11 5" xfId="2837" xr:uid="{00000000-0005-0000-0000-0000B2060000}"/>
    <cellStyle name="輸出 11 6" xfId="3010" xr:uid="{00000000-0005-0000-0000-0000B2060000}"/>
    <cellStyle name="輸出 2" xfId="1670" xr:uid="{00000000-0005-0000-0000-0000B5060000}"/>
    <cellStyle name="輸出 2 2" xfId="1671" xr:uid="{00000000-0005-0000-0000-0000B6060000}"/>
    <cellStyle name="輸出 2 2 2" xfId="1672" xr:uid="{00000000-0005-0000-0000-0000B7060000}"/>
    <cellStyle name="輸出 2 2 2 2" xfId="2006" xr:uid="{00000000-0005-0000-0000-0000B7060000}"/>
    <cellStyle name="輸出 2 2 2 3" xfId="2842" xr:uid="{00000000-0005-0000-0000-0000B7060000}"/>
    <cellStyle name="輸出 2 2 2 4" xfId="3015" xr:uid="{00000000-0005-0000-0000-0000B7060000}"/>
    <cellStyle name="輸出 2 2 3" xfId="1673" xr:uid="{00000000-0005-0000-0000-0000B8060000}"/>
    <cellStyle name="輸出 2 2 3 2" xfId="2005" xr:uid="{00000000-0005-0000-0000-0000B8060000}"/>
    <cellStyle name="輸出 2 2 3 3" xfId="2843" xr:uid="{00000000-0005-0000-0000-0000B8060000}"/>
    <cellStyle name="輸出 2 2 3 4" xfId="3016" xr:uid="{00000000-0005-0000-0000-0000B8060000}"/>
    <cellStyle name="輸出 2 2 4" xfId="2007" xr:uid="{00000000-0005-0000-0000-0000B6060000}"/>
    <cellStyle name="輸出 2 2 5" xfId="2841" xr:uid="{00000000-0005-0000-0000-0000B6060000}"/>
    <cellStyle name="輸出 2 2 6" xfId="3014" xr:uid="{00000000-0005-0000-0000-0000B6060000}"/>
    <cellStyle name="輸出 2 3" xfId="1674" xr:uid="{00000000-0005-0000-0000-0000B9060000}"/>
    <cellStyle name="輸出 2 3 2" xfId="2004" xr:uid="{00000000-0005-0000-0000-0000B9060000}"/>
    <cellStyle name="輸出 2 3 3" xfId="2844" xr:uid="{00000000-0005-0000-0000-0000B9060000}"/>
    <cellStyle name="輸出 2 3 4" xfId="3017" xr:uid="{00000000-0005-0000-0000-0000B9060000}"/>
    <cellStyle name="輸出 2 4" xfId="1675" xr:uid="{00000000-0005-0000-0000-0000BA060000}"/>
    <cellStyle name="輸出 2 4 2" xfId="2003" xr:uid="{00000000-0005-0000-0000-0000BA060000}"/>
    <cellStyle name="輸出 2 4 3" xfId="2845" xr:uid="{00000000-0005-0000-0000-0000BA060000}"/>
    <cellStyle name="輸出 2 4 4" xfId="3018" xr:uid="{00000000-0005-0000-0000-0000BA060000}"/>
    <cellStyle name="輸出 2 5" xfId="2008" xr:uid="{00000000-0005-0000-0000-0000B5060000}"/>
    <cellStyle name="輸出 2 6" xfId="2840" xr:uid="{00000000-0005-0000-0000-0000B5060000}"/>
    <cellStyle name="輸出 2 7" xfId="3013" xr:uid="{00000000-0005-0000-0000-0000B5060000}"/>
    <cellStyle name="輸出 3" xfId="1676" xr:uid="{00000000-0005-0000-0000-0000BB060000}"/>
    <cellStyle name="輸出 3 2" xfId="1677" xr:uid="{00000000-0005-0000-0000-0000BC060000}"/>
    <cellStyle name="輸出 3 2 2" xfId="1678" xr:uid="{00000000-0005-0000-0000-0000BD060000}"/>
    <cellStyle name="輸出 3 2 2 2" xfId="2000" xr:uid="{00000000-0005-0000-0000-0000BD060000}"/>
    <cellStyle name="輸出 3 2 2 3" xfId="2848" xr:uid="{00000000-0005-0000-0000-0000BD060000}"/>
    <cellStyle name="輸出 3 2 2 4" xfId="3021" xr:uid="{00000000-0005-0000-0000-0000BD060000}"/>
    <cellStyle name="輸出 3 2 3" xfId="1679" xr:uid="{00000000-0005-0000-0000-0000BE060000}"/>
    <cellStyle name="輸出 3 2 3 2" xfId="1999" xr:uid="{00000000-0005-0000-0000-0000BE060000}"/>
    <cellStyle name="輸出 3 2 3 3" xfId="2849" xr:uid="{00000000-0005-0000-0000-0000BE060000}"/>
    <cellStyle name="輸出 3 2 3 4" xfId="3022" xr:uid="{00000000-0005-0000-0000-0000BE060000}"/>
    <cellStyle name="輸出 3 2 4" xfId="2001" xr:uid="{00000000-0005-0000-0000-0000BC060000}"/>
    <cellStyle name="輸出 3 2 5" xfId="2847" xr:uid="{00000000-0005-0000-0000-0000BC060000}"/>
    <cellStyle name="輸出 3 2 6" xfId="3020" xr:uid="{00000000-0005-0000-0000-0000BC060000}"/>
    <cellStyle name="輸出 3 3" xfId="1680" xr:uid="{00000000-0005-0000-0000-0000BF060000}"/>
    <cellStyle name="輸出 3 3 2" xfId="1998" xr:uid="{00000000-0005-0000-0000-0000BF060000}"/>
    <cellStyle name="輸出 3 3 3" xfId="2850" xr:uid="{00000000-0005-0000-0000-0000BF060000}"/>
    <cellStyle name="輸出 3 3 4" xfId="3023" xr:uid="{00000000-0005-0000-0000-0000BF060000}"/>
    <cellStyle name="輸出 3 4" xfId="1681" xr:uid="{00000000-0005-0000-0000-0000C0060000}"/>
    <cellStyle name="輸出 3 4 2" xfId="1997" xr:uid="{00000000-0005-0000-0000-0000C0060000}"/>
    <cellStyle name="輸出 3 4 3" xfId="2851" xr:uid="{00000000-0005-0000-0000-0000C0060000}"/>
    <cellStyle name="輸出 3 4 4" xfId="3024" xr:uid="{00000000-0005-0000-0000-0000C0060000}"/>
    <cellStyle name="輸出 3 5" xfId="2002" xr:uid="{00000000-0005-0000-0000-0000BB060000}"/>
    <cellStyle name="輸出 3 6" xfId="2846" xr:uid="{00000000-0005-0000-0000-0000BB060000}"/>
    <cellStyle name="輸出 3 7" xfId="3019" xr:uid="{00000000-0005-0000-0000-0000BB060000}"/>
    <cellStyle name="輸出 4" xfId="1682" xr:uid="{00000000-0005-0000-0000-0000C1060000}"/>
    <cellStyle name="輸出 4 2" xfId="1683" xr:uid="{00000000-0005-0000-0000-0000C2060000}"/>
    <cellStyle name="輸出 4 2 2" xfId="1684" xr:uid="{00000000-0005-0000-0000-0000C3060000}"/>
    <cellStyle name="輸出 4 2 2 2" xfId="1994" xr:uid="{00000000-0005-0000-0000-0000C3060000}"/>
    <cellStyle name="輸出 4 2 2 3" xfId="2854" xr:uid="{00000000-0005-0000-0000-0000C3060000}"/>
    <cellStyle name="輸出 4 2 2 4" xfId="3027" xr:uid="{00000000-0005-0000-0000-0000C3060000}"/>
    <cellStyle name="輸出 4 2 3" xfId="1685" xr:uid="{00000000-0005-0000-0000-0000C4060000}"/>
    <cellStyle name="輸出 4 2 3 2" xfId="1993" xr:uid="{00000000-0005-0000-0000-0000C4060000}"/>
    <cellStyle name="輸出 4 2 3 3" xfId="2855" xr:uid="{00000000-0005-0000-0000-0000C4060000}"/>
    <cellStyle name="輸出 4 2 3 4" xfId="3028" xr:uid="{00000000-0005-0000-0000-0000C4060000}"/>
    <cellStyle name="輸出 4 2 4" xfId="1995" xr:uid="{00000000-0005-0000-0000-0000C2060000}"/>
    <cellStyle name="輸出 4 2 5" xfId="2853" xr:uid="{00000000-0005-0000-0000-0000C2060000}"/>
    <cellStyle name="輸出 4 2 6" xfId="3026" xr:uid="{00000000-0005-0000-0000-0000C2060000}"/>
    <cellStyle name="輸出 4 3" xfId="1686" xr:uid="{00000000-0005-0000-0000-0000C5060000}"/>
    <cellStyle name="輸出 4 3 2" xfId="1992" xr:uid="{00000000-0005-0000-0000-0000C5060000}"/>
    <cellStyle name="輸出 4 3 3" xfId="2856" xr:uid="{00000000-0005-0000-0000-0000C5060000}"/>
    <cellStyle name="輸出 4 3 4" xfId="3029" xr:uid="{00000000-0005-0000-0000-0000C5060000}"/>
    <cellStyle name="輸出 4 4" xfId="1687" xr:uid="{00000000-0005-0000-0000-0000C6060000}"/>
    <cellStyle name="輸出 4 4 2" xfId="1991" xr:uid="{00000000-0005-0000-0000-0000C6060000}"/>
    <cellStyle name="輸出 4 4 3" xfId="2857" xr:uid="{00000000-0005-0000-0000-0000C6060000}"/>
    <cellStyle name="輸出 4 4 4" xfId="3030" xr:uid="{00000000-0005-0000-0000-0000C6060000}"/>
    <cellStyle name="輸出 4 5" xfId="1996" xr:uid="{00000000-0005-0000-0000-0000C1060000}"/>
    <cellStyle name="輸出 4 6" xfId="2852" xr:uid="{00000000-0005-0000-0000-0000C1060000}"/>
    <cellStyle name="輸出 4 7" xfId="3025" xr:uid="{00000000-0005-0000-0000-0000C1060000}"/>
    <cellStyle name="輸出 5" xfId="1688" xr:uid="{00000000-0005-0000-0000-0000C7060000}"/>
    <cellStyle name="輸出 5 2" xfId="1689" xr:uid="{00000000-0005-0000-0000-0000C8060000}"/>
    <cellStyle name="輸出 5 2 2" xfId="1690" xr:uid="{00000000-0005-0000-0000-0000C9060000}"/>
    <cellStyle name="輸出 5 2 2 2" xfId="1988" xr:uid="{00000000-0005-0000-0000-0000C9060000}"/>
    <cellStyle name="輸出 5 2 2 3" xfId="2860" xr:uid="{00000000-0005-0000-0000-0000C9060000}"/>
    <cellStyle name="輸出 5 2 2 4" xfId="3033" xr:uid="{00000000-0005-0000-0000-0000C9060000}"/>
    <cellStyle name="輸出 5 2 3" xfId="1691" xr:uid="{00000000-0005-0000-0000-0000CA060000}"/>
    <cellStyle name="輸出 5 2 3 2" xfId="1987" xr:uid="{00000000-0005-0000-0000-0000CA060000}"/>
    <cellStyle name="輸出 5 2 3 3" xfId="2861" xr:uid="{00000000-0005-0000-0000-0000CA060000}"/>
    <cellStyle name="輸出 5 2 3 4" xfId="3034" xr:uid="{00000000-0005-0000-0000-0000CA060000}"/>
    <cellStyle name="輸出 5 2 4" xfId="1989" xr:uid="{00000000-0005-0000-0000-0000C8060000}"/>
    <cellStyle name="輸出 5 2 5" xfId="2859" xr:uid="{00000000-0005-0000-0000-0000C8060000}"/>
    <cellStyle name="輸出 5 2 6" xfId="3032" xr:uid="{00000000-0005-0000-0000-0000C8060000}"/>
    <cellStyle name="輸出 5 3" xfId="1692" xr:uid="{00000000-0005-0000-0000-0000CB060000}"/>
    <cellStyle name="輸出 5 3 2" xfId="1986" xr:uid="{00000000-0005-0000-0000-0000CB060000}"/>
    <cellStyle name="輸出 5 3 3" xfId="2862" xr:uid="{00000000-0005-0000-0000-0000CB060000}"/>
    <cellStyle name="輸出 5 3 4" xfId="3035" xr:uid="{00000000-0005-0000-0000-0000CB060000}"/>
    <cellStyle name="輸出 5 4" xfId="1693" xr:uid="{00000000-0005-0000-0000-0000CC060000}"/>
    <cellStyle name="輸出 5 4 2" xfId="1985" xr:uid="{00000000-0005-0000-0000-0000CC060000}"/>
    <cellStyle name="輸出 5 4 3" xfId="2863" xr:uid="{00000000-0005-0000-0000-0000CC060000}"/>
    <cellStyle name="輸出 5 4 4" xfId="3036" xr:uid="{00000000-0005-0000-0000-0000CC060000}"/>
    <cellStyle name="輸出 5 5" xfId="1990" xr:uid="{00000000-0005-0000-0000-0000C7060000}"/>
    <cellStyle name="輸出 5 6" xfId="2858" xr:uid="{00000000-0005-0000-0000-0000C7060000}"/>
    <cellStyle name="輸出 5 7" xfId="3031" xr:uid="{00000000-0005-0000-0000-0000C7060000}"/>
    <cellStyle name="輸出 6" xfId="1694" xr:uid="{00000000-0005-0000-0000-0000CD060000}"/>
    <cellStyle name="輸出 6 2" xfId="1695" xr:uid="{00000000-0005-0000-0000-0000CE060000}"/>
    <cellStyle name="輸出 6 2 2" xfId="1696" xr:uid="{00000000-0005-0000-0000-0000CF060000}"/>
    <cellStyle name="輸出 6 2 2 2" xfId="1982" xr:uid="{00000000-0005-0000-0000-0000CF060000}"/>
    <cellStyle name="輸出 6 2 2 3" xfId="2866" xr:uid="{00000000-0005-0000-0000-0000CF060000}"/>
    <cellStyle name="輸出 6 2 2 4" xfId="3039" xr:uid="{00000000-0005-0000-0000-0000CF060000}"/>
    <cellStyle name="輸出 6 2 3" xfId="1697" xr:uid="{00000000-0005-0000-0000-0000D0060000}"/>
    <cellStyle name="輸出 6 2 3 2" xfId="1981" xr:uid="{00000000-0005-0000-0000-0000D0060000}"/>
    <cellStyle name="輸出 6 2 3 3" xfId="2867" xr:uid="{00000000-0005-0000-0000-0000D0060000}"/>
    <cellStyle name="輸出 6 2 3 4" xfId="3040" xr:uid="{00000000-0005-0000-0000-0000D0060000}"/>
    <cellStyle name="輸出 6 2 4" xfId="1983" xr:uid="{00000000-0005-0000-0000-0000CE060000}"/>
    <cellStyle name="輸出 6 2 5" xfId="2865" xr:uid="{00000000-0005-0000-0000-0000CE060000}"/>
    <cellStyle name="輸出 6 2 6" xfId="3038" xr:uid="{00000000-0005-0000-0000-0000CE060000}"/>
    <cellStyle name="輸出 6 3" xfId="1698" xr:uid="{00000000-0005-0000-0000-0000D1060000}"/>
    <cellStyle name="輸出 6 3 2" xfId="1980" xr:uid="{00000000-0005-0000-0000-0000D1060000}"/>
    <cellStyle name="輸出 6 3 3" xfId="2868" xr:uid="{00000000-0005-0000-0000-0000D1060000}"/>
    <cellStyle name="輸出 6 3 4" xfId="3041" xr:uid="{00000000-0005-0000-0000-0000D1060000}"/>
    <cellStyle name="輸出 6 4" xfId="1699" xr:uid="{00000000-0005-0000-0000-0000D2060000}"/>
    <cellStyle name="輸出 6 4 2" xfId="1979" xr:uid="{00000000-0005-0000-0000-0000D2060000}"/>
    <cellStyle name="輸出 6 4 3" xfId="2869" xr:uid="{00000000-0005-0000-0000-0000D2060000}"/>
    <cellStyle name="輸出 6 4 4" xfId="3042" xr:uid="{00000000-0005-0000-0000-0000D2060000}"/>
    <cellStyle name="輸出 6 5" xfId="1984" xr:uid="{00000000-0005-0000-0000-0000CD060000}"/>
    <cellStyle name="輸出 6 6" xfId="2864" xr:uid="{00000000-0005-0000-0000-0000CD060000}"/>
    <cellStyle name="輸出 6 7" xfId="3037" xr:uid="{00000000-0005-0000-0000-0000CD060000}"/>
    <cellStyle name="輸出 7" xfId="1700" xr:uid="{00000000-0005-0000-0000-0000D3060000}"/>
    <cellStyle name="輸出 7 2" xfId="1701" xr:uid="{00000000-0005-0000-0000-0000D4060000}"/>
    <cellStyle name="輸出 7 2 2" xfId="1702" xr:uid="{00000000-0005-0000-0000-0000D5060000}"/>
    <cellStyle name="輸出 7 2 2 2" xfId="1976" xr:uid="{00000000-0005-0000-0000-0000D5060000}"/>
    <cellStyle name="輸出 7 2 2 3" xfId="2872" xr:uid="{00000000-0005-0000-0000-0000D5060000}"/>
    <cellStyle name="輸出 7 2 2 4" xfId="3045" xr:uid="{00000000-0005-0000-0000-0000D5060000}"/>
    <cellStyle name="輸出 7 2 3" xfId="1703" xr:uid="{00000000-0005-0000-0000-0000D6060000}"/>
    <cellStyle name="輸出 7 2 3 2" xfId="1975" xr:uid="{00000000-0005-0000-0000-0000D6060000}"/>
    <cellStyle name="輸出 7 2 3 3" xfId="2873" xr:uid="{00000000-0005-0000-0000-0000D6060000}"/>
    <cellStyle name="輸出 7 2 3 4" xfId="3046" xr:uid="{00000000-0005-0000-0000-0000D6060000}"/>
    <cellStyle name="輸出 7 2 4" xfId="1977" xr:uid="{00000000-0005-0000-0000-0000D4060000}"/>
    <cellStyle name="輸出 7 2 5" xfId="2871" xr:uid="{00000000-0005-0000-0000-0000D4060000}"/>
    <cellStyle name="輸出 7 2 6" xfId="3044" xr:uid="{00000000-0005-0000-0000-0000D4060000}"/>
    <cellStyle name="輸出 7 3" xfId="1704" xr:uid="{00000000-0005-0000-0000-0000D7060000}"/>
    <cellStyle name="輸出 7 3 2" xfId="1974" xr:uid="{00000000-0005-0000-0000-0000D7060000}"/>
    <cellStyle name="輸出 7 3 3" xfId="2874" xr:uid="{00000000-0005-0000-0000-0000D7060000}"/>
    <cellStyle name="輸出 7 3 4" xfId="3047" xr:uid="{00000000-0005-0000-0000-0000D7060000}"/>
    <cellStyle name="輸出 7 4" xfId="1705" xr:uid="{00000000-0005-0000-0000-0000D8060000}"/>
    <cellStyle name="輸出 7 4 2" xfId="1973" xr:uid="{00000000-0005-0000-0000-0000D8060000}"/>
    <cellStyle name="輸出 7 4 3" xfId="2875" xr:uid="{00000000-0005-0000-0000-0000D8060000}"/>
    <cellStyle name="輸出 7 4 4" xfId="3048" xr:uid="{00000000-0005-0000-0000-0000D8060000}"/>
    <cellStyle name="輸出 7 5" xfId="1978" xr:uid="{00000000-0005-0000-0000-0000D3060000}"/>
    <cellStyle name="輸出 7 6" xfId="2870" xr:uid="{00000000-0005-0000-0000-0000D3060000}"/>
    <cellStyle name="輸出 7 7" xfId="3043" xr:uid="{00000000-0005-0000-0000-0000D3060000}"/>
    <cellStyle name="輸出 8" xfId="1706" xr:uid="{00000000-0005-0000-0000-0000D9060000}"/>
    <cellStyle name="輸出 8 2" xfId="1707" xr:uid="{00000000-0005-0000-0000-0000DA060000}"/>
    <cellStyle name="輸出 8 2 2" xfId="1708" xr:uid="{00000000-0005-0000-0000-0000DB060000}"/>
    <cellStyle name="輸出 8 2 2 2" xfId="1970" xr:uid="{00000000-0005-0000-0000-0000DB060000}"/>
    <cellStyle name="輸出 8 2 2 3" xfId="2878" xr:uid="{00000000-0005-0000-0000-0000DB060000}"/>
    <cellStyle name="輸出 8 2 2 4" xfId="3051" xr:uid="{00000000-0005-0000-0000-0000DB060000}"/>
    <cellStyle name="輸出 8 2 3" xfId="1709" xr:uid="{00000000-0005-0000-0000-0000DC060000}"/>
    <cellStyle name="輸出 8 2 3 2" xfId="1969" xr:uid="{00000000-0005-0000-0000-0000DC060000}"/>
    <cellStyle name="輸出 8 2 3 3" xfId="2879" xr:uid="{00000000-0005-0000-0000-0000DC060000}"/>
    <cellStyle name="輸出 8 2 3 4" xfId="3052" xr:uid="{00000000-0005-0000-0000-0000DC060000}"/>
    <cellStyle name="輸出 8 2 4" xfId="1971" xr:uid="{00000000-0005-0000-0000-0000DA060000}"/>
    <cellStyle name="輸出 8 2 5" xfId="2877" xr:uid="{00000000-0005-0000-0000-0000DA060000}"/>
    <cellStyle name="輸出 8 2 6" xfId="3050" xr:uid="{00000000-0005-0000-0000-0000DA060000}"/>
    <cellStyle name="輸出 8 3" xfId="1710" xr:uid="{00000000-0005-0000-0000-0000DD060000}"/>
    <cellStyle name="輸出 8 3 2" xfId="1968" xr:uid="{00000000-0005-0000-0000-0000DD060000}"/>
    <cellStyle name="輸出 8 3 3" xfId="2880" xr:uid="{00000000-0005-0000-0000-0000DD060000}"/>
    <cellStyle name="輸出 8 3 4" xfId="3053" xr:uid="{00000000-0005-0000-0000-0000DD060000}"/>
    <cellStyle name="輸出 8 4" xfId="1711" xr:uid="{00000000-0005-0000-0000-0000DE060000}"/>
    <cellStyle name="輸出 8 4 2" xfId="1967" xr:uid="{00000000-0005-0000-0000-0000DE060000}"/>
    <cellStyle name="輸出 8 4 3" xfId="2881" xr:uid="{00000000-0005-0000-0000-0000DE060000}"/>
    <cellStyle name="輸出 8 4 4" xfId="3054" xr:uid="{00000000-0005-0000-0000-0000DE060000}"/>
    <cellStyle name="輸出 8 5" xfId="1972" xr:uid="{00000000-0005-0000-0000-0000D9060000}"/>
    <cellStyle name="輸出 8 6" xfId="2876" xr:uid="{00000000-0005-0000-0000-0000D9060000}"/>
    <cellStyle name="輸出 8 7" xfId="3049" xr:uid="{00000000-0005-0000-0000-0000D9060000}"/>
    <cellStyle name="輸出 9" xfId="1712" xr:uid="{00000000-0005-0000-0000-0000DF060000}"/>
    <cellStyle name="輸出 9 2" xfId="1713" xr:uid="{00000000-0005-0000-0000-0000E0060000}"/>
    <cellStyle name="輸出 9 2 2" xfId="1714" xr:uid="{00000000-0005-0000-0000-0000E1060000}"/>
    <cellStyle name="輸出 9 2 2 2" xfId="1964" xr:uid="{00000000-0005-0000-0000-0000E1060000}"/>
    <cellStyle name="輸出 9 2 2 3" xfId="2884" xr:uid="{00000000-0005-0000-0000-0000E1060000}"/>
    <cellStyle name="輸出 9 2 2 4" xfId="3057" xr:uid="{00000000-0005-0000-0000-0000E1060000}"/>
    <cellStyle name="輸出 9 2 3" xfId="1715" xr:uid="{00000000-0005-0000-0000-0000E2060000}"/>
    <cellStyle name="輸出 9 2 3 2" xfId="1963" xr:uid="{00000000-0005-0000-0000-0000E2060000}"/>
    <cellStyle name="輸出 9 2 3 3" xfId="2885" xr:uid="{00000000-0005-0000-0000-0000E2060000}"/>
    <cellStyle name="輸出 9 2 3 4" xfId="3058" xr:uid="{00000000-0005-0000-0000-0000E2060000}"/>
    <cellStyle name="輸出 9 2 4" xfId="1965" xr:uid="{00000000-0005-0000-0000-0000E0060000}"/>
    <cellStyle name="輸出 9 2 5" xfId="2883" xr:uid="{00000000-0005-0000-0000-0000E0060000}"/>
    <cellStyle name="輸出 9 2 6" xfId="3056" xr:uid="{00000000-0005-0000-0000-0000E0060000}"/>
    <cellStyle name="輸出 9 3" xfId="1716" xr:uid="{00000000-0005-0000-0000-0000E3060000}"/>
    <cellStyle name="輸出 9 3 2" xfId="1962" xr:uid="{00000000-0005-0000-0000-0000E3060000}"/>
    <cellStyle name="輸出 9 3 3" xfId="2886" xr:uid="{00000000-0005-0000-0000-0000E3060000}"/>
    <cellStyle name="輸出 9 3 4" xfId="3059" xr:uid="{00000000-0005-0000-0000-0000E3060000}"/>
    <cellStyle name="輸出 9 4" xfId="1717" xr:uid="{00000000-0005-0000-0000-0000E4060000}"/>
    <cellStyle name="輸出 9 4 2" xfId="1961" xr:uid="{00000000-0005-0000-0000-0000E4060000}"/>
    <cellStyle name="輸出 9 4 3" xfId="2887" xr:uid="{00000000-0005-0000-0000-0000E4060000}"/>
    <cellStyle name="輸出 9 4 4" xfId="3060" xr:uid="{00000000-0005-0000-0000-0000E4060000}"/>
    <cellStyle name="輸出 9 5" xfId="1966" xr:uid="{00000000-0005-0000-0000-0000DF060000}"/>
    <cellStyle name="輸出 9 6" xfId="2882" xr:uid="{00000000-0005-0000-0000-0000DF060000}"/>
    <cellStyle name="輸出 9 7" xfId="3055" xr:uid="{00000000-0005-0000-0000-0000DF060000}"/>
    <cellStyle name="隨後的超連結" xfId="1718" xr:uid="{00000000-0005-0000-0000-0000E5060000}"/>
    <cellStyle name="檢查儲存格 10" xfId="1719" xr:uid="{00000000-0005-0000-0000-0000E6060000}"/>
    <cellStyle name="檢查儲存格 2" xfId="1720" xr:uid="{00000000-0005-0000-0000-0000E7060000}"/>
    <cellStyle name="檢查儲存格 3" xfId="1721" xr:uid="{00000000-0005-0000-0000-0000E8060000}"/>
    <cellStyle name="檢查儲存格 4" xfId="1722" xr:uid="{00000000-0005-0000-0000-0000E9060000}"/>
    <cellStyle name="檢查儲存格 5" xfId="1723" xr:uid="{00000000-0005-0000-0000-0000EA060000}"/>
    <cellStyle name="檢查儲存格 6" xfId="1724" xr:uid="{00000000-0005-0000-0000-0000EB060000}"/>
    <cellStyle name="檢查儲存格 7" xfId="1725" xr:uid="{00000000-0005-0000-0000-0000EC060000}"/>
    <cellStyle name="檢查儲存格 8" xfId="1726" xr:uid="{00000000-0005-0000-0000-0000ED060000}"/>
    <cellStyle name="檢查儲存格 9" xfId="1727" xr:uid="{00000000-0005-0000-0000-0000EE060000}"/>
    <cellStyle name="縮" xfId="1728" xr:uid="{00000000-0005-0000-0000-0000EF060000}"/>
    <cellStyle name="總計" xfId="1729" xr:uid="{00000000-0005-0000-0000-0000F0060000}"/>
    <cellStyle name="總計 2" xfId="1730" xr:uid="{00000000-0005-0000-0000-0000F1060000}"/>
    <cellStyle name="總計 2 2" xfId="1731" xr:uid="{00000000-0005-0000-0000-0000F2060000}"/>
    <cellStyle name="總計 2 2 2" xfId="1947" xr:uid="{00000000-0005-0000-0000-0000F2060000}"/>
    <cellStyle name="總計 2 2 3" xfId="2890" xr:uid="{00000000-0005-0000-0000-0000F2060000}"/>
    <cellStyle name="總計 2 2 4" xfId="3063" xr:uid="{00000000-0005-0000-0000-0000F2060000}"/>
    <cellStyle name="總計 2 3" xfId="1732" xr:uid="{00000000-0005-0000-0000-0000F3060000}"/>
    <cellStyle name="總計 2 3 2" xfId="1946" xr:uid="{00000000-0005-0000-0000-0000F3060000}"/>
    <cellStyle name="總計 2 3 3" xfId="2891" xr:uid="{00000000-0005-0000-0000-0000F3060000}"/>
    <cellStyle name="總計 2 3 4" xfId="3064" xr:uid="{00000000-0005-0000-0000-0000F3060000}"/>
    <cellStyle name="總計 2 4" xfId="1948" xr:uid="{00000000-0005-0000-0000-0000F1060000}"/>
    <cellStyle name="總計 2 5" xfId="2889" xr:uid="{00000000-0005-0000-0000-0000F1060000}"/>
    <cellStyle name="總計 2 6" xfId="3062" xr:uid="{00000000-0005-0000-0000-0000F1060000}"/>
    <cellStyle name="總計 3" xfId="1733" xr:uid="{00000000-0005-0000-0000-0000F4060000}"/>
    <cellStyle name="總計 3 2" xfId="1945" xr:uid="{00000000-0005-0000-0000-0000F4060000}"/>
    <cellStyle name="總計 3 3" xfId="2892" xr:uid="{00000000-0005-0000-0000-0000F4060000}"/>
    <cellStyle name="總計 3 4" xfId="3065" xr:uid="{00000000-0005-0000-0000-0000F4060000}"/>
    <cellStyle name="總計 4" xfId="1734" xr:uid="{00000000-0005-0000-0000-0000F5060000}"/>
    <cellStyle name="總計 4 2" xfId="1944" xr:uid="{00000000-0005-0000-0000-0000F5060000}"/>
    <cellStyle name="總計 4 3" xfId="2893" xr:uid="{00000000-0005-0000-0000-0000F5060000}"/>
    <cellStyle name="總計 4 4" xfId="3066" xr:uid="{00000000-0005-0000-0000-0000F5060000}"/>
    <cellStyle name="總計 5" xfId="1949" xr:uid="{00000000-0005-0000-0000-0000F0060000}"/>
    <cellStyle name="總計 6" xfId="2888" xr:uid="{00000000-0005-0000-0000-0000F0060000}"/>
    <cellStyle name="總計 7" xfId="3061" xr:uid="{00000000-0005-0000-0000-0000F0060000}"/>
    <cellStyle name="壞 10" xfId="1735" xr:uid="{00000000-0005-0000-0000-0000F6060000}"/>
    <cellStyle name="壞 2" xfId="1736" xr:uid="{00000000-0005-0000-0000-0000F7060000}"/>
    <cellStyle name="壞 3" xfId="1737" xr:uid="{00000000-0005-0000-0000-0000F8060000}"/>
    <cellStyle name="壞 4" xfId="1738" xr:uid="{00000000-0005-0000-0000-0000F9060000}"/>
    <cellStyle name="壞 5" xfId="1739" xr:uid="{00000000-0005-0000-0000-0000FA060000}"/>
    <cellStyle name="壞 6" xfId="1740" xr:uid="{00000000-0005-0000-0000-0000FB060000}"/>
    <cellStyle name="壞 7" xfId="1741" xr:uid="{00000000-0005-0000-0000-0000FC060000}"/>
    <cellStyle name="壞 8" xfId="1742" xr:uid="{00000000-0005-0000-0000-0000FD060000}"/>
    <cellStyle name="壞 9" xfId="1743" xr:uid="{00000000-0005-0000-0000-0000FE060000}"/>
    <cellStyle name="壞_1.101-104中程彙(勞委)0222版" xfId="1744" xr:uid="{00000000-0005-0000-0000-0000FF060000}"/>
    <cellStyle name="壞_1.101-104中程彙(勞委)0421版" xfId="1745" xr:uid="{00000000-0005-0000-0000-000000070000}"/>
    <cellStyle name="壞_1000128-健保費地方移由中央負擔推估表(勞)" xfId="1746" xr:uid="{00000000-0005-0000-0000-000001070000}"/>
    <cellStyle name="壞_100年度勞就保補助款金額" xfId="1747" xr:uid="{00000000-0005-0000-0000-000002070000}"/>
    <cellStyle name="壞_102-105中程(表三及表四)" xfId="1748" xr:uid="{00000000-0005-0000-0000-000003070000}"/>
    <cellStyle name="壞_102-105中程彙(勞)" xfId="1749" xr:uid="{00000000-0005-0000-0000-000004070000}"/>
    <cellStyle name="壞_107-110年度衛福部主管中程歲出概算額度推估表" xfId="1750" xr:uid="{00000000-0005-0000-0000-000005070000}"/>
    <cellStyle name="壞_107-110勞動部主管中程歲出概算額度推估表" xfId="1751" xr:uid="{00000000-0005-0000-0000-000006070000}"/>
    <cellStyle name="壞_94-98年勞健保補助明細(含98推估)990128" xfId="1752" xr:uid="{00000000-0005-0000-0000-000007070000}"/>
    <cellStyle name="壞_94-98年勞健保補助明細(含98推估)990128_一次性(表四)" xfId="1753" xr:uid="{00000000-0005-0000-0000-000008070000}"/>
    <cellStyle name="壞_94-98年勞健保補助明細(含98推估)990128_人事費" xfId="1754" xr:uid="{00000000-0005-0000-0000-000009070000}"/>
    <cellStyle name="壞_94-98年勞健保補助明細(含98推估)990128_分年延續(表一)" xfId="1755" xr:uid="{00000000-0005-0000-0000-00000A070000}"/>
    <cellStyle name="壞_94-98年勞健保補助明細(含98推估)990128_專案伸算(表二)" xfId="1756" xr:uid="{00000000-0005-0000-0000-00000B070000}"/>
    <cellStyle name="壞_94-98年勞健保補助明細(含98推估)990128_新興(表三)&amp;法義(表五）" xfId="1757" xr:uid="{00000000-0005-0000-0000-00000C070000}"/>
    <cellStyle name="壞_990720--愛台12建設預算調查表(Judy-100彙整)" xfId="1758" xr:uid="{00000000-0005-0000-0000-00000D070000}"/>
    <cellStyle name="壞_990720--愛台12建設預算調查表(Judy-100彙整)_人事費" xfId="1759" xr:uid="{00000000-0005-0000-0000-00000E070000}"/>
    <cellStyle name="壞_990817勞健保欠費 (1)" xfId="1760" xr:uid="{00000000-0005-0000-0000-00000F070000}"/>
    <cellStyle name="壞_990817勞健保欠費 (1)_一次性(表四)" xfId="1761" xr:uid="{00000000-0005-0000-0000-000010070000}"/>
    <cellStyle name="壞_990817勞健保欠費 (1)_人事費" xfId="1762" xr:uid="{00000000-0005-0000-0000-000011070000}"/>
    <cellStyle name="壞_990817勞健保欠費 (1)_分年延續(表一)" xfId="1763" xr:uid="{00000000-0005-0000-0000-000012070000}"/>
    <cellStyle name="壞_990817勞健保欠費 (1)_專案伸算(表二)" xfId="1764" xr:uid="{00000000-0005-0000-0000-000013070000}"/>
    <cellStyle name="壞_990817勞健保欠費 (1)_新興(表三)&amp;法義(表五）" xfId="1765" xr:uid="{00000000-0005-0000-0000-000014070000}"/>
    <cellStyle name="壞_Book1" xfId="1766" xr:uid="{00000000-0005-0000-0000-000015070000}"/>
    <cellStyle name="壞_一次性(表四)" xfId="1767" xr:uid="{00000000-0005-0000-0000-000016070000}"/>
    <cellStyle name="壞_人事費" xfId="1768" xr:uid="{00000000-0005-0000-0000-000017070000}"/>
    <cellStyle name="壞_分年延續(表一)" xfId="1769" xr:uid="{00000000-0005-0000-0000-000018070000}"/>
    <cellStyle name="壞_表3-新興" xfId="1770" xr:uid="{00000000-0005-0000-0000-000019070000}"/>
    <cellStyle name="壞_表5附表-103健保補助款開單數1031127" xfId="1771" xr:uid="{00000000-0005-0000-0000-00001A070000}"/>
    <cellStyle name="壞_專案伸算(表二)" xfId="1772" xr:uid="{00000000-0005-0000-0000-00001B070000}"/>
    <cellStyle name="壞_勞委會101-103年補助保險費清表" xfId="1773" xr:uid="{00000000-0005-0000-0000-00001C070000}"/>
    <cellStyle name="壞_新興(表三)&amp;法義(表五）" xfId="1774" xr:uid="{00000000-0005-0000-0000-00001D070000}"/>
    <cellStyle name="壞_與101增減比較表(勞)" xfId="1775" xr:uid="{00000000-0005-0000-0000-00001E070000}"/>
    <cellStyle name="壞_與101增減比較表(勞)_一次性(表四)" xfId="1776" xr:uid="{00000000-0005-0000-0000-00001F070000}"/>
    <cellStyle name="壞_與101增減比較表(勞)_人事費" xfId="1777" xr:uid="{00000000-0005-0000-0000-000020070000}"/>
    <cellStyle name="壞_與101增減比較表(勞)_分年延續(表一)" xfId="1778" xr:uid="{00000000-0005-0000-0000-000021070000}"/>
    <cellStyle name="壞_與101增減比較表(勞)_專案伸算(表二)" xfId="1779" xr:uid="{00000000-0005-0000-0000-000022070000}"/>
    <cellStyle name="壞_與101增減比較表(勞)_新興(表三)&amp;法義(表五）" xfId="1780" xr:uid="{00000000-0005-0000-0000-000023070000}"/>
    <cellStyle name="警告文字 10" xfId="1781" xr:uid="{00000000-0005-0000-0000-000024070000}"/>
    <cellStyle name="警告文字 2" xfId="1782" xr:uid="{00000000-0005-0000-0000-000025070000}"/>
    <cellStyle name="警告文字 3" xfId="1783" xr:uid="{00000000-0005-0000-0000-000026070000}"/>
    <cellStyle name="警告文字 4" xfId="1784" xr:uid="{00000000-0005-0000-0000-000027070000}"/>
    <cellStyle name="警告文字 5" xfId="1785" xr:uid="{00000000-0005-0000-0000-000028070000}"/>
    <cellStyle name="警告文字 6" xfId="1786" xr:uid="{00000000-0005-0000-0000-000029070000}"/>
    <cellStyle name="警告文字 7" xfId="1787" xr:uid="{00000000-0005-0000-0000-00002A070000}"/>
    <cellStyle name="警告文字 8" xfId="1788" xr:uid="{00000000-0005-0000-0000-00002B070000}"/>
    <cellStyle name="警告文字 9" xfId="1789" xr:uid="{00000000-0005-0000-0000-00002C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yichen/AppData/Local/Microsoft/Windows/INetCache/Content.Outlook/2123DDVC/(&#24409;-0424)&#22240;&#25033;&#22196;&#37325;&#29305;&#27530;&#20659;&#26579;&#24615;&#32954;&#28814;&#38450;&#27835;&#21450;&#32019;&#22256;&#25391;&#33288;&#25903;&#29992;&#24773;&#24418;&#34920;%20-%20&#35079;&#35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彙總表"/>
      <sheetName val="特別預算-會決處"/>
      <sheetName val="總預算"/>
      <sheetName val="基金預算(基金別）"/>
      <sheetName val="總統府"/>
      <sheetName val="行政院"/>
      <sheetName val="人總"/>
      <sheetName val="主計總處"/>
      <sheetName val="原民會"/>
      <sheetName val="客委會"/>
      <sheetName val="國發會"/>
      <sheetName val="故宮"/>
      <sheetName val="通傳會"/>
      <sheetName val="中選會"/>
      <sheetName val="公平會"/>
      <sheetName val="陸委會"/>
      <sheetName val="運安會"/>
      <sheetName val="促轉會"/>
      <sheetName val="黨產會"/>
      <sheetName val="工程會"/>
      <sheetName val="立法院"/>
      <sheetName val="考試院"/>
      <sheetName val="司法院"/>
      <sheetName val="監察院"/>
      <sheetName val="內政部"/>
      <sheetName val="財政部"/>
      <sheetName val="教育部"/>
      <sheetName val="法務部"/>
      <sheetName val="經濟部"/>
      <sheetName val="交通部"/>
      <sheetName val="外交部"/>
      <sheetName val="國防部"/>
      <sheetName val="勞動部"/>
      <sheetName val="僑委會"/>
      <sheetName val="原能會"/>
      <sheetName val="農委會"/>
      <sheetName val="衛福部"/>
      <sheetName val="環保署"/>
      <sheetName val="文化部"/>
      <sheetName val="科技部"/>
      <sheetName val="金管會"/>
      <sheetName val="海委會"/>
      <sheetName val="輔導會"/>
    </sheetNames>
    <sheetDataSet>
      <sheetData sheetId="0"/>
      <sheetData sheetId="1"/>
      <sheetData sheetId="2"/>
      <sheetData sheetId="3"/>
      <sheetData sheetId="4">
        <row r="5">
          <cell r="A5" t="str">
            <v>總統府主管</v>
          </cell>
        </row>
      </sheetData>
      <sheetData sheetId="5">
        <row r="5">
          <cell r="C5">
            <v>743</v>
          </cell>
        </row>
      </sheetData>
      <sheetData sheetId="6">
        <row r="5">
          <cell r="C5">
            <v>2075</v>
          </cell>
        </row>
      </sheetData>
      <sheetData sheetId="7">
        <row r="7">
          <cell r="C7">
            <v>649</v>
          </cell>
        </row>
      </sheetData>
      <sheetData sheetId="8">
        <row r="6">
          <cell r="C6">
            <v>197</v>
          </cell>
        </row>
      </sheetData>
      <sheetData sheetId="9">
        <row r="5">
          <cell r="C5">
            <v>973</v>
          </cell>
        </row>
      </sheetData>
      <sheetData sheetId="10">
        <row r="5">
          <cell r="C5">
            <v>871</v>
          </cell>
        </row>
      </sheetData>
      <sheetData sheetId="11">
        <row r="5">
          <cell r="A5" t="str">
            <v>國立故宮博物院</v>
          </cell>
        </row>
      </sheetData>
      <sheetData sheetId="12">
        <row r="6">
          <cell r="C6">
            <v>137</v>
          </cell>
        </row>
      </sheetData>
      <sheetData sheetId="13">
        <row r="7">
          <cell r="C7">
            <v>135</v>
          </cell>
        </row>
      </sheetData>
      <sheetData sheetId="14">
        <row r="5">
          <cell r="A5" t="str">
            <v>公平交易委員會</v>
          </cell>
        </row>
      </sheetData>
      <sheetData sheetId="15">
        <row r="7">
          <cell r="C7">
            <v>5351</v>
          </cell>
        </row>
      </sheetData>
      <sheetData sheetId="16">
        <row r="5">
          <cell r="C5">
            <v>13</v>
          </cell>
        </row>
      </sheetData>
      <sheetData sheetId="17">
        <row r="5">
          <cell r="A5" t="str">
            <v>促進轉型正義委員會</v>
          </cell>
        </row>
      </sheetData>
      <sheetData sheetId="18">
        <row r="6">
          <cell r="C6">
            <v>13</v>
          </cell>
        </row>
      </sheetData>
      <sheetData sheetId="19">
        <row r="5">
          <cell r="C5">
            <v>77</v>
          </cell>
        </row>
      </sheetData>
      <sheetData sheetId="20">
        <row r="5">
          <cell r="B5" t="str">
            <v>酒精、乾洗手液、漂白水、電梯按鈕保護貼、額(耳)溫槍、酒精噴霧消毒器、感應式水龍頭、行動音箱、視訊鏡頭等防疫所需耗材與物品</v>
          </cell>
        </row>
      </sheetData>
      <sheetData sheetId="21">
        <row r="6">
          <cell r="C6">
            <v>1029</v>
          </cell>
        </row>
      </sheetData>
      <sheetData sheetId="22">
        <row r="5">
          <cell r="C5">
            <v>8820</v>
          </cell>
        </row>
      </sheetData>
      <sheetData sheetId="23">
        <row r="5">
          <cell r="C5">
            <v>881</v>
          </cell>
        </row>
      </sheetData>
      <sheetData sheetId="24">
        <row r="13">
          <cell r="E13">
            <v>15394</v>
          </cell>
        </row>
      </sheetData>
      <sheetData sheetId="25">
        <row r="7">
          <cell r="B7" t="str">
            <v>酒精</v>
          </cell>
        </row>
      </sheetData>
      <sheetData sheetId="26">
        <row r="6">
          <cell r="B6" t="str">
            <v>額(耳)溫槍</v>
          </cell>
        </row>
      </sheetData>
      <sheetData sheetId="27">
        <row r="5">
          <cell r="C5">
            <v>11221</v>
          </cell>
        </row>
      </sheetData>
      <sheetData sheetId="28">
        <row r="7">
          <cell r="C7">
            <v>5681</v>
          </cell>
        </row>
      </sheetData>
      <sheetData sheetId="29">
        <row r="5">
          <cell r="C5">
            <v>24003</v>
          </cell>
        </row>
      </sheetData>
      <sheetData sheetId="30">
        <row r="6">
          <cell r="C6">
            <v>236821</v>
          </cell>
        </row>
      </sheetData>
      <sheetData sheetId="31">
        <row r="5">
          <cell r="C5">
            <v>9429</v>
          </cell>
        </row>
      </sheetData>
      <sheetData sheetId="32">
        <row r="7">
          <cell r="C7">
            <v>3933</v>
          </cell>
        </row>
      </sheetData>
      <sheetData sheetId="33">
        <row r="6">
          <cell r="C6">
            <v>115</v>
          </cell>
        </row>
      </sheetData>
      <sheetData sheetId="34">
        <row r="6">
          <cell r="C6">
            <v>989</v>
          </cell>
        </row>
      </sheetData>
      <sheetData sheetId="35">
        <row r="5">
          <cell r="C5">
            <v>8941.14</v>
          </cell>
        </row>
      </sheetData>
      <sheetData sheetId="36">
        <row r="5">
          <cell r="C5">
            <v>298494</v>
          </cell>
        </row>
      </sheetData>
      <sheetData sheetId="37">
        <row r="7">
          <cell r="C7">
            <v>3680</v>
          </cell>
        </row>
      </sheetData>
      <sheetData sheetId="38">
        <row r="6">
          <cell r="B6" t="str">
            <v>對受嚴重特殊傳染性肺炎影響發生營運困難事業、個人(經營或從事表演藝術類、出版事業與實體書店之營運與銷售類)，減輕營運困難補助</v>
          </cell>
        </row>
      </sheetData>
      <sheetData sheetId="39">
        <row r="7">
          <cell r="C7">
            <v>3369</v>
          </cell>
        </row>
      </sheetData>
      <sheetData sheetId="40">
        <row r="5">
          <cell r="C5">
            <v>3581</v>
          </cell>
        </row>
      </sheetData>
      <sheetData sheetId="41">
        <row r="5">
          <cell r="C5">
            <v>10544</v>
          </cell>
        </row>
      </sheetData>
      <sheetData sheetId="42">
        <row r="6">
          <cell r="C6">
            <v>2763</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B5B75-2112-4150-A0BC-FF1FA77D59E9}">
  <dimension ref="A1:I432"/>
  <sheetViews>
    <sheetView tabSelected="1" view="pageBreakPreview" topLeftCell="A250" zoomScaleNormal="100" zoomScaleSheetLayoutView="100" workbookViewId="0">
      <selection activeCell="D256" sqref="D256"/>
    </sheetView>
  </sheetViews>
  <sheetFormatPr defaultRowHeight="16.5"/>
  <cols>
    <col min="1" max="1" width="16.75" customWidth="1"/>
    <col min="2" max="2" width="17" customWidth="1"/>
    <col min="3" max="3" width="12.75" customWidth="1"/>
    <col min="4" max="4" width="40.375" style="23" customWidth="1"/>
    <col min="5" max="5" width="21.125" customWidth="1"/>
  </cols>
  <sheetData>
    <row r="1" spans="1:6" ht="25.5" customHeight="1">
      <c r="A1" s="611" t="s">
        <v>596</v>
      </c>
      <c r="B1" s="611"/>
      <c r="C1" s="611"/>
      <c r="D1" s="611"/>
      <c r="E1" s="611"/>
      <c r="F1" s="1"/>
    </row>
    <row r="2" spans="1:6" ht="19.5">
      <c r="A2" s="612" t="s">
        <v>669</v>
      </c>
      <c r="B2" s="612"/>
      <c r="C2" s="612"/>
      <c r="D2" s="612"/>
      <c r="E2" s="612"/>
      <c r="F2" s="2"/>
    </row>
    <row r="3" spans="1:6" ht="19.5">
      <c r="A3" s="3"/>
      <c r="B3" s="4"/>
      <c r="C3" s="5"/>
      <c r="D3" s="4"/>
      <c r="E3" s="5" t="s">
        <v>0</v>
      </c>
    </row>
    <row r="4" spans="1:6" ht="19.5">
      <c r="A4" s="613" t="s">
        <v>1</v>
      </c>
      <c r="B4" s="614"/>
      <c r="C4" s="615" t="s">
        <v>2</v>
      </c>
      <c r="D4" s="617" t="s">
        <v>3</v>
      </c>
      <c r="E4" s="619" t="s">
        <v>4</v>
      </c>
    </row>
    <row r="5" spans="1:6" ht="19.5">
      <c r="A5" s="6" t="s">
        <v>5</v>
      </c>
      <c r="B5" s="6" t="s">
        <v>6</v>
      </c>
      <c r="C5" s="616"/>
      <c r="D5" s="618"/>
      <c r="E5" s="620"/>
    </row>
    <row r="6" spans="1:6" ht="19.5">
      <c r="A6" s="494" t="s">
        <v>7</v>
      </c>
      <c r="B6" s="27"/>
      <c r="C6" s="7">
        <f>C7+C21+C92+C97+C152+C166+C181+C217+C226+C229+C252+C265+C270+C289+C295+C308+C350+C364+C370+C382+C400+C411+C421</f>
        <v>1251054</v>
      </c>
      <c r="D6" s="501"/>
      <c r="E6" s="502"/>
    </row>
    <row r="7" spans="1:6" ht="19.5">
      <c r="A7" s="78" t="str">
        <f>[1]總統府!A5</f>
        <v>總統府主管</v>
      </c>
      <c r="B7" s="11"/>
      <c r="C7" s="7">
        <f>SUM(C8:C20)</f>
        <v>13630</v>
      </c>
      <c r="D7" s="28"/>
      <c r="E7" s="91"/>
    </row>
    <row r="8" spans="1:6" ht="144.75" customHeight="1">
      <c r="A8" s="561" t="s">
        <v>8</v>
      </c>
      <c r="B8" s="181" t="s">
        <v>14</v>
      </c>
      <c r="C8" s="182">
        <v>1937</v>
      </c>
      <c r="D8" s="183" t="s">
        <v>280</v>
      </c>
      <c r="E8" s="91"/>
    </row>
    <row r="9" spans="1:6" ht="66.75" customHeight="1">
      <c r="A9" s="573"/>
      <c r="B9" s="184" t="s">
        <v>281</v>
      </c>
      <c r="C9" s="185">
        <v>33</v>
      </c>
      <c r="D9" s="186" t="s">
        <v>282</v>
      </c>
      <c r="E9" s="29"/>
    </row>
    <row r="10" spans="1:6" ht="63.75" customHeight="1">
      <c r="A10" s="564"/>
      <c r="B10" s="187" t="s">
        <v>283</v>
      </c>
      <c r="C10" s="188">
        <v>3</v>
      </c>
      <c r="D10" s="189" t="s">
        <v>284</v>
      </c>
      <c r="E10" s="91"/>
    </row>
    <row r="11" spans="1:6" ht="70.5" customHeight="1">
      <c r="A11" s="190" t="s">
        <v>10</v>
      </c>
      <c r="B11" s="190" t="s">
        <v>14</v>
      </c>
      <c r="C11" s="191">
        <v>213</v>
      </c>
      <c r="D11" s="192" t="s">
        <v>285</v>
      </c>
      <c r="E11" s="91"/>
    </row>
    <row r="12" spans="1:6" ht="110.25" customHeight="1">
      <c r="A12" s="193" t="s">
        <v>11</v>
      </c>
      <c r="B12" s="193" t="s">
        <v>14</v>
      </c>
      <c r="C12" s="194">
        <v>204</v>
      </c>
      <c r="D12" s="195" t="s">
        <v>286</v>
      </c>
      <c r="E12" s="91"/>
    </row>
    <row r="13" spans="1:6" ht="69.75" customHeight="1">
      <c r="A13" s="561" t="s">
        <v>601</v>
      </c>
      <c r="B13" s="196" t="s">
        <v>14</v>
      </c>
      <c r="C13" s="197">
        <v>64</v>
      </c>
      <c r="D13" s="198" t="s">
        <v>287</v>
      </c>
      <c r="E13" s="31"/>
    </row>
    <row r="14" spans="1:6" ht="33" customHeight="1">
      <c r="A14" s="564"/>
      <c r="B14" s="199" t="s">
        <v>288</v>
      </c>
      <c r="C14" s="200">
        <v>9</v>
      </c>
      <c r="D14" s="201" t="s">
        <v>289</v>
      </c>
      <c r="E14" s="91"/>
    </row>
    <row r="15" spans="1:6" ht="66.75" customHeight="1">
      <c r="A15" s="49" t="s">
        <v>662</v>
      </c>
      <c r="B15" s="202" t="s">
        <v>14</v>
      </c>
      <c r="C15" s="203">
        <v>77</v>
      </c>
      <c r="D15" s="204" t="s">
        <v>290</v>
      </c>
      <c r="E15" s="91"/>
    </row>
    <row r="16" spans="1:6" ht="84" customHeight="1">
      <c r="A16" s="58"/>
      <c r="B16" s="205" t="s">
        <v>291</v>
      </c>
      <c r="C16" s="206">
        <v>1834</v>
      </c>
      <c r="D16" s="207" t="s">
        <v>292</v>
      </c>
      <c r="E16" s="91"/>
    </row>
    <row r="17" spans="1:5" ht="69" customHeight="1">
      <c r="A17" s="48"/>
      <c r="B17" s="437" t="s">
        <v>293</v>
      </c>
      <c r="C17" s="438">
        <v>499</v>
      </c>
      <c r="D17" s="439" t="s">
        <v>294</v>
      </c>
      <c r="E17" s="440"/>
    </row>
    <row r="18" spans="1:5" ht="106.5" customHeight="1">
      <c r="A18" s="538" t="s">
        <v>662</v>
      </c>
      <c r="B18" s="437" t="s">
        <v>295</v>
      </c>
      <c r="C18" s="438">
        <v>5482</v>
      </c>
      <c r="D18" s="439" t="s">
        <v>296</v>
      </c>
      <c r="E18" s="440"/>
    </row>
    <row r="19" spans="1:5" ht="104.25" customHeight="1">
      <c r="A19" s="58"/>
      <c r="B19" s="208" t="s">
        <v>297</v>
      </c>
      <c r="C19" s="209">
        <v>2414</v>
      </c>
      <c r="D19" s="210" t="s">
        <v>296</v>
      </c>
      <c r="E19" s="32"/>
    </row>
    <row r="20" spans="1:5" ht="86.25" customHeight="1">
      <c r="A20" s="48"/>
      <c r="B20" s="212" t="s">
        <v>298</v>
      </c>
      <c r="C20" s="213">
        <v>861</v>
      </c>
      <c r="D20" s="214" t="s">
        <v>299</v>
      </c>
      <c r="E20" s="91"/>
    </row>
    <row r="21" spans="1:5" ht="19.5">
      <c r="A21" s="290" t="s">
        <v>12</v>
      </c>
      <c r="B21" s="465"/>
      <c r="C21" s="7">
        <f>C22+C28+C34+C39+C44+C54+C59+C64+C68+C71+C73+C82+C86+C88+C90</f>
        <v>28829</v>
      </c>
      <c r="D21" s="466"/>
      <c r="E21" s="296"/>
    </row>
    <row r="22" spans="1:5" ht="19.5">
      <c r="A22" s="72" t="s">
        <v>13</v>
      </c>
      <c r="B22" s="7"/>
      <c r="C22" s="7">
        <f>SUM(C23:C27)</f>
        <v>2876</v>
      </c>
      <c r="D22" s="73"/>
      <c r="E22" s="91"/>
    </row>
    <row r="23" spans="1:5" ht="19.5">
      <c r="A23" s="625" t="s">
        <v>551</v>
      </c>
      <c r="B23" s="74" t="s">
        <v>14</v>
      </c>
      <c r="C23" s="70">
        <v>50</v>
      </c>
      <c r="D23" s="74" t="s">
        <v>15</v>
      </c>
      <c r="E23" s="91"/>
    </row>
    <row r="24" spans="1:5" ht="39">
      <c r="A24" s="609"/>
      <c r="B24" s="74" t="s">
        <v>16</v>
      </c>
      <c r="C24" s="70">
        <v>170</v>
      </c>
      <c r="D24" s="74" t="s">
        <v>17</v>
      </c>
      <c r="E24" s="91"/>
    </row>
    <row r="25" spans="1:5" ht="19.5">
      <c r="A25" s="609"/>
      <c r="B25" s="74" t="s">
        <v>18</v>
      </c>
      <c r="C25" s="70">
        <v>190</v>
      </c>
      <c r="D25" s="74" t="s">
        <v>19</v>
      </c>
      <c r="E25" s="91"/>
    </row>
    <row r="26" spans="1:5" ht="19.5">
      <c r="A26" s="609"/>
      <c r="B26" s="74" t="s">
        <v>20</v>
      </c>
      <c r="C26" s="70">
        <v>450</v>
      </c>
      <c r="D26" s="74" t="s">
        <v>21</v>
      </c>
      <c r="E26" s="91"/>
    </row>
    <row r="27" spans="1:5" ht="19.5">
      <c r="A27" s="610"/>
      <c r="B27" s="74" t="s">
        <v>22</v>
      </c>
      <c r="C27" s="70">
        <v>2016</v>
      </c>
      <c r="D27" s="74" t="s">
        <v>23</v>
      </c>
      <c r="E27" s="91"/>
    </row>
    <row r="28" spans="1:5" ht="19.5">
      <c r="A28" s="256" t="s">
        <v>24</v>
      </c>
      <c r="B28" s="7"/>
      <c r="C28" s="7">
        <f>SUM(C29:C33)</f>
        <v>852</v>
      </c>
      <c r="D28" s="255"/>
      <c r="E28" s="91"/>
    </row>
    <row r="29" spans="1:5" ht="39">
      <c r="A29" s="625" t="s">
        <v>25</v>
      </c>
      <c r="B29" s="231" t="s">
        <v>14</v>
      </c>
      <c r="C29" s="242">
        <v>460</v>
      </c>
      <c r="D29" s="229" t="s">
        <v>26</v>
      </c>
      <c r="E29" s="91"/>
    </row>
    <row r="30" spans="1:5" ht="19.5">
      <c r="A30" s="609"/>
      <c r="B30" s="231" t="s">
        <v>27</v>
      </c>
      <c r="C30" s="245">
        <v>97</v>
      </c>
      <c r="D30" s="229" t="s">
        <v>28</v>
      </c>
      <c r="E30" s="91"/>
    </row>
    <row r="31" spans="1:5" ht="19.5">
      <c r="A31" s="609"/>
      <c r="B31" s="231" t="s">
        <v>29</v>
      </c>
      <c r="C31" s="245">
        <v>39</v>
      </c>
      <c r="D31" s="229" t="s">
        <v>30</v>
      </c>
      <c r="E31" s="91"/>
    </row>
    <row r="32" spans="1:5" ht="39">
      <c r="A32" s="609"/>
      <c r="B32" s="231" t="s">
        <v>31</v>
      </c>
      <c r="C32" s="245">
        <v>159</v>
      </c>
      <c r="D32" s="229" t="s">
        <v>32</v>
      </c>
      <c r="E32" s="91"/>
    </row>
    <row r="33" spans="1:5" ht="39">
      <c r="A33" s="610"/>
      <c r="B33" s="254" t="s">
        <v>20</v>
      </c>
      <c r="C33" s="245">
        <v>97</v>
      </c>
      <c r="D33" s="229" t="s">
        <v>33</v>
      </c>
      <c r="E33" s="91"/>
    </row>
    <row r="34" spans="1:5" ht="19.5">
      <c r="A34" s="293" t="s">
        <v>34</v>
      </c>
      <c r="B34" s="97"/>
      <c r="C34" s="97">
        <v>2412</v>
      </c>
      <c r="D34" s="291"/>
      <c r="E34" s="296"/>
    </row>
    <row r="35" spans="1:5" ht="58.5">
      <c r="A35" s="621" t="s">
        <v>35</v>
      </c>
      <c r="B35" s="341" t="s">
        <v>14</v>
      </c>
      <c r="C35" s="340">
        <v>664</v>
      </c>
      <c r="D35" s="344" t="s">
        <v>419</v>
      </c>
      <c r="E35" s="343"/>
    </row>
    <row r="36" spans="1:5" ht="58.5">
      <c r="A36" s="606"/>
      <c r="B36" s="339" t="s">
        <v>36</v>
      </c>
      <c r="C36" s="338">
        <v>1318</v>
      </c>
      <c r="D36" s="342" t="s">
        <v>420</v>
      </c>
      <c r="E36" s="343"/>
    </row>
    <row r="37" spans="1:5" ht="58.5">
      <c r="A37" s="621" t="s">
        <v>37</v>
      </c>
      <c r="B37" s="339" t="s">
        <v>14</v>
      </c>
      <c r="C37" s="338">
        <v>81</v>
      </c>
      <c r="D37" s="342" t="s">
        <v>421</v>
      </c>
      <c r="E37" s="343"/>
    </row>
    <row r="38" spans="1:5" ht="78">
      <c r="A38" s="606"/>
      <c r="B38" s="339" t="s">
        <v>38</v>
      </c>
      <c r="C38" s="338">
        <v>349</v>
      </c>
      <c r="D38" s="342" t="s">
        <v>422</v>
      </c>
      <c r="E38" s="343"/>
    </row>
    <row r="39" spans="1:5" ht="19.5">
      <c r="A39" s="313" t="s">
        <v>39</v>
      </c>
      <c r="B39" s="7"/>
      <c r="C39" s="7">
        <f>SUM(C40:C43)</f>
        <v>2439</v>
      </c>
      <c r="D39" s="35"/>
      <c r="E39" s="296"/>
    </row>
    <row r="40" spans="1:5" ht="42" customHeight="1">
      <c r="A40" s="604" t="s">
        <v>39</v>
      </c>
      <c r="B40" s="262" t="s">
        <v>14</v>
      </c>
      <c r="C40" s="263">
        <v>749</v>
      </c>
      <c r="D40" s="35" t="s">
        <v>374</v>
      </c>
      <c r="E40" s="91"/>
    </row>
    <row r="41" spans="1:5" ht="42.75" customHeight="1">
      <c r="A41" s="605"/>
      <c r="B41" s="262" t="s">
        <v>40</v>
      </c>
      <c r="C41" s="263">
        <v>1451</v>
      </c>
      <c r="D41" s="35" t="s">
        <v>375</v>
      </c>
      <c r="E41" s="91"/>
    </row>
    <row r="42" spans="1:5" ht="58.5">
      <c r="A42" s="605"/>
      <c r="B42" s="262" t="s">
        <v>41</v>
      </c>
      <c r="C42" s="263">
        <v>207</v>
      </c>
      <c r="D42" s="35" t="s">
        <v>376</v>
      </c>
      <c r="E42" s="91"/>
    </row>
    <row r="43" spans="1:5" ht="63.75" customHeight="1">
      <c r="A43" s="606"/>
      <c r="B43" s="262" t="s">
        <v>42</v>
      </c>
      <c r="C43" s="263">
        <v>32</v>
      </c>
      <c r="D43" s="260" t="s">
        <v>43</v>
      </c>
      <c r="E43" s="91"/>
    </row>
    <row r="44" spans="1:5" ht="19.5">
      <c r="A44" s="367" t="s">
        <v>602</v>
      </c>
      <c r="B44" s="10"/>
      <c r="C44" s="7">
        <f>SUM(C45:C53)</f>
        <v>1017</v>
      </c>
      <c r="D44" s="279"/>
      <c r="E44" s="296"/>
    </row>
    <row r="45" spans="1:5" ht="43.5" customHeight="1">
      <c r="A45" s="626" t="s">
        <v>44</v>
      </c>
      <c r="B45" s="282" t="s">
        <v>14</v>
      </c>
      <c r="C45" s="281">
        <v>417</v>
      </c>
      <c r="D45" s="278" t="s">
        <v>45</v>
      </c>
      <c r="E45" s="296"/>
    </row>
    <row r="46" spans="1:5" ht="44.25" customHeight="1">
      <c r="A46" s="609"/>
      <c r="B46" s="282" t="s">
        <v>46</v>
      </c>
      <c r="C46" s="277">
        <v>271</v>
      </c>
      <c r="D46" s="278" t="s">
        <v>45</v>
      </c>
      <c r="E46" s="296"/>
    </row>
    <row r="47" spans="1:5" ht="63.75" customHeight="1">
      <c r="A47" s="609"/>
      <c r="B47" s="284" t="s">
        <v>47</v>
      </c>
      <c r="C47" s="281">
        <v>176</v>
      </c>
      <c r="D47" s="278" t="s">
        <v>48</v>
      </c>
      <c r="E47" s="296"/>
    </row>
    <row r="48" spans="1:5" ht="58.5">
      <c r="A48" s="609"/>
      <c r="B48" s="284" t="s">
        <v>49</v>
      </c>
      <c r="C48" s="281">
        <v>3</v>
      </c>
      <c r="D48" s="278" t="s">
        <v>50</v>
      </c>
      <c r="E48" s="296"/>
    </row>
    <row r="49" spans="1:5" ht="58.5">
      <c r="A49" s="609"/>
      <c r="B49" s="284" t="s">
        <v>51</v>
      </c>
      <c r="C49" s="275">
        <v>9</v>
      </c>
      <c r="D49" s="278" t="s">
        <v>48</v>
      </c>
      <c r="E49" s="296"/>
    </row>
    <row r="50" spans="1:5" ht="39">
      <c r="A50" s="610"/>
      <c r="B50" s="282" t="s">
        <v>52</v>
      </c>
      <c r="C50" s="281">
        <v>4</v>
      </c>
      <c r="D50" s="278" t="s">
        <v>50</v>
      </c>
      <c r="E50" s="296"/>
    </row>
    <row r="51" spans="1:5" ht="39">
      <c r="A51" s="625" t="s">
        <v>53</v>
      </c>
      <c r="B51" s="282" t="s">
        <v>14</v>
      </c>
      <c r="C51" s="277">
        <v>127</v>
      </c>
      <c r="D51" s="278" t="s">
        <v>45</v>
      </c>
      <c r="E51" s="296"/>
    </row>
    <row r="52" spans="1:5" ht="39">
      <c r="A52" s="609"/>
      <c r="B52" s="283" t="s">
        <v>54</v>
      </c>
      <c r="C52" s="276">
        <v>8</v>
      </c>
      <c r="D52" s="278" t="s">
        <v>45</v>
      </c>
      <c r="E52" s="296"/>
    </row>
    <row r="53" spans="1:5" ht="39">
      <c r="A53" s="610"/>
      <c r="B53" s="284" t="s">
        <v>55</v>
      </c>
      <c r="C53" s="276">
        <v>2</v>
      </c>
      <c r="D53" s="278" t="s">
        <v>50</v>
      </c>
      <c r="E53" s="296"/>
    </row>
    <row r="54" spans="1:5" ht="19.5">
      <c r="A54" s="280" t="s">
        <v>603</v>
      </c>
      <c r="B54" s="7"/>
      <c r="C54" s="7">
        <f>SUM(C55:C58)</f>
        <v>929</v>
      </c>
      <c r="D54" s="279"/>
      <c r="E54" s="296"/>
    </row>
    <row r="55" spans="1:5" ht="39">
      <c r="A55" s="625" t="s">
        <v>56</v>
      </c>
      <c r="B55" s="283" t="s">
        <v>14</v>
      </c>
      <c r="C55" s="34">
        <v>40</v>
      </c>
      <c r="D55" s="241" t="s">
        <v>261</v>
      </c>
      <c r="E55" s="296"/>
    </row>
    <row r="56" spans="1:5" ht="58.5">
      <c r="A56" s="610"/>
      <c r="B56" s="47" t="s">
        <v>57</v>
      </c>
      <c r="C56" s="34">
        <v>732</v>
      </c>
      <c r="D56" s="241" t="s">
        <v>262</v>
      </c>
      <c r="E56" s="296"/>
    </row>
    <row r="57" spans="1:5" ht="58.5">
      <c r="A57" s="625" t="s">
        <v>661</v>
      </c>
      <c r="B57" s="283" t="s">
        <v>14</v>
      </c>
      <c r="C57" s="34">
        <v>46</v>
      </c>
      <c r="D57" s="253" t="s">
        <v>263</v>
      </c>
      <c r="E57" s="296"/>
    </row>
    <row r="58" spans="1:5" ht="39">
      <c r="A58" s="610"/>
      <c r="B58" s="283" t="s">
        <v>58</v>
      </c>
      <c r="C58" s="34">
        <v>111</v>
      </c>
      <c r="D58" s="35" t="s">
        <v>264</v>
      </c>
      <c r="E58" s="296"/>
    </row>
    <row r="59" spans="1:5" ht="19.5">
      <c r="A59" s="285" t="s">
        <v>604</v>
      </c>
      <c r="B59" s="7"/>
      <c r="C59" s="7">
        <f>SUM(C60:C63)</f>
        <v>10463</v>
      </c>
      <c r="D59" s="279"/>
      <c r="E59" s="296"/>
    </row>
    <row r="60" spans="1:5" ht="78">
      <c r="A60" s="608" t="s">
        <v>59</v>
      </c>
      <c r="B60" s="286" t="s">
        <v>14</v>
      </c>
      <c r="C60" s="233">
        <v>375</v>
      </c>
      <c r="D60" s="287" t="s">
        <v>392</v>
      </c>
      <c r="E60" s="296"/>
    </row>
    <row r="61" spans="1:5" ht="39">
      <c r="A61" s="609"/>
      <c r="B61" s="286" t="s">
        <v>60</v>
      </c>
      <c r="C61" s="233">
        <v>6300</v>
      </c>
      <c r="D61" s="287" t="s">
        <v>393</v>
      </c>
      <c r="E61" s="296"/>
    </row>
    <row r="62" spans="1:5" ht="78">
      <c r="A62" s="609"/>
      <c r="B62" s="286" t="s">
        <v>61</v>
      </c>
      <c r="C62" s="233">
        <v>1008</v>
      </c>
      <c r="D62" s="287" t="s">
        <v>394</v>
      </c>
      <c r="E62" s="296"/>
    </row>
    <row r="63" spans="1:5" ht="19.5">
      <c r="A63" s="610"/>
      <c r="B63" s="286" t="s">
        <v>62</v>
      </c>
      <c r="C63" s="233">
        <v>2780</v>
      </c>
      <c r="D63" s="287" t="s">
        <v>63</v>
      </c>
      <c r="E63" s="296"/>
    </row>
    <row r="64" spans="1:5" ht="19.5">
      <c r="A64" s="95" t="s">
        <v>64</v>
      </c>
      <c r="B64" s="7"/>
      <c r="C64" s="7">
        <f>C65+C66+C67</f>
        <v>1101</v>
      </c>
      <c r="D64" s="94"/>
      <c r="E64" s="296"/>
    </row>
    <row r="65" spans="1:5" ht="58.5">
      <c r="A65" s="622" t="s">
        <v>65</v>
      </c>
      <c r="B65" s="77" t="s">
        <v>14</v>
      </c>
      <c r="C65" s="81">
        <v>197</v>
      </c>
      <c r="D65" s="35" t="s">
        <v>271</v>
      </c>
      <c r="E65" s="250"/>
    </row>
    <row r="66" spans="1:5" ht="39">
      <c r="A66" s="623"/>
      <c r="B66" s="77" t="s">
        <v>66</v>
      </c>
      <c r="C66" s="81">
        <v>731</v>
      </c>
      <c r="D66" s="35" t="s">
        <v>272</v>
      </c>
      <c r="E66" s="250"/>
    </row>
    <row r="67" spans="1:5" ht="78">
      <c r="A67" s="624"/>
      <c r="B67" s="77" t="s">
        <v>67</v>
      </c>
      <c r="C67" s="81">
        <v>173</v>
      </c>
      <c r="D67" s="35" t="s">
        <v>273</v>
      </c>
      <c r="E67" s="250"/>
    </row>
    <row r="68" spans="1:5" ht="19.5">
      <c r="A68" s="270" t="s">
        <v>68</v>
      </c>
      <c r="B68" s="7"/>
      <c r="C68" s="7">
        <f>C69+C70</f>
        <v>185</v>
      </c>
      <c r="D68" s="269"/>
      <c r="E68" s="91"/>
    </row>
    <row r="69" spans="1:5" ht="39">
      <c r="A69" s="628" t="s">
        <v>68</v>
      </c>
      <c r="B69" s="271" t="s">
        <v>389</v>
      </c>
      <c r="C69" s="267">
        <v>142</v>
      </c>
      <c r="D69" s="269" t="s">
        <v>69</v>
      </c>
      <c r="E69" s="91"/>
    </row>
    <row r="70" spans="1:5" ht="39">
      <c r="A70" s="610"/>
      <c r="B70" s="271" t="s">
        <v>390</v>
      </c>
      <c r="C70" s="267">
        <v>43</v>
      </c>
      <c r="D70" s="269" t="s">
        <v>70</v>
      </c>
      <c r="E70" s="91"/>
    </row>
    <row r="71" spans="1:5" ht="19.5">
      <c r="A71" s="12" t="s">
        <v>71</v>
      </c>
      <c r="B71" s="13"/>
      <c r="C71" s="7">
        <f>SUM(C72:C72)</f>
        <v>137</v>
      </c>
      <c r="D71" s="9"/>
      <c r="E71" s="296"/>
    </row>
    <row r="72" spans="1:5" ht="39">
      <c r="A72" s="469" t="s">
        <v>71</v>
      </c>
      <c r="B72" s="13" t="s">
        <v>9</v>
      </c>
      <c r="C72" s="14">
        <v>137</v>
      </c>
      <c r="D72" s="9" t="s">
        <v>72</v>
      </c>
      <c r="E72" s="296"/>
    </row>
    <row r="73" spans="1:5" ht="19.5">
      <c r="A73" s="313" t="s">
        <v>73</v>
      </c>
      <c r="B73" s="7"/>
      <c r="C73" s="7">
        <f>SUM(C74:C81)</f>
        <v>5799</v>
      </c>
      <c r="D73" s="456"/>
      <c r="E73" s="296"/>
    </row>
    <row r="74" spans="1:5" ht="58.5">
      <c r="A74" s="629" t="s">
        <v>74</v>
      </c>
      <c r="B74" s="76" t="s">
        <v>14</v>
      </c>
      <c r="C74" s="14">
        <v>2425</v>
      </c>
      <c r="D74" s="457" t="s">
        <v>75</v>
      </c>
      <c r="E74" s="296"/>
    </row>
    <row r="75" spans="1:5" ht="58.5">
      <c r="A75" s="609"/>
      <c r="B75" s="76" t="s">
        <v>76</v>
      </c>
      <c r="C75" s="14">
        <v>179</v>
      </c>
      <c r="D75" s="458" t="s">
        <v>77</v>
      </c>
      <c r="E75" s="296"/>
    </row>
    <row r="76" spans="1:5" ht="58.5">
      <c r="A76" s="609"/>
      <c r="B76" s="459" t="s">
        <v>78</v>
      </c>
      <c r="C76" s="460">
        <v>2357</v>
      </c>
      <c r="D76" s="461" t="s">
        <v>79</v>
      </c>
      <c r="E76" s="296"/>
    </row>
    <row r="77" spans="1:5" ht="58.5">
      <c r="A77" s="609"/>
      <c r="B77" s="462"/>
      <c r="C77" s="464"/>
      <c r="D77" s="461" t="s">
        <v>80</v>
      </c>
      <c r="E77" s="296"/>
    </row>
    <row r="78" spans="1:5" ht="58.5">
      <c r="A78" s="609"/>
      <c r="B78" s="76" t="s">
        <v>81</v>
      </c>
      <c r="C78" s="14">
        <v>354</v>
      </c>
      <c r="D78" s="461" t="s">
        <v>75</v>
      </c>
      <c r="E78" s="296"/>
    </row>
    <row r="79" spans="1:5" ht="58.5">
      <c r="A79" s="609"/>
      <c r="B79" s="76" t="s">
        <v>82</v>
      </c>
      <c r="C79" s="14">
        <v>215</v>
      </c>
      <c r="D79" s="461" t="s">
        <v>77</v>
      </c>
      <c r="E79" s="296"/>
    </row>
    <row r="80" spans="1:5" ht="58.5">
      <c r="A80" s="609"/>
      <c r="B80" s="76" t="s">
        <v>83</v>
      </c>
      <c r="C80" s="14">
        <v>179</v>
      </c>
      <c r="D80" s="457" t="s">
        <v>77</v>
      </c>
      <c r="E80" s="296"/>
    </row>
    <row r="81" spans="1:5" ht="63.75" customHeight="1">
      <c r="A81" s="610"/>
      <c r="B81" s="76" t="s">
        <v>84</v>
      </c>
      <c r="C81" s="14">
        <v>90</v>
      </c>
      <c r="D81" s="458" t="s">
        <v>77</v>
      </c>
      <c r="E81" s="296"/>
    </row>
    <row r="82" spans="1:5" ht="19.5">
      <c r="A82" s="67" t="s">
        <v>85</v>
      </c>
      <c r="B82" s="16"/>
      <c r="C82" s="16">
        <f>SUM(C83:C85)</f>
        <v>45</v>
      </c>
      <c r="D82" s="53"/>
      <c r="E82" s="250"/>
    </row>
    <row r="83" spans="1:5" ht="36.75" customHeight="1">
      <c r="A83" s="629" t="s">
        <v>86</v>
      </c>
      <c r="B83" s="76" t="s">
        <v>14</v>
      </c>
      <c r="C83" s="69">
        <v>7</v>
      </c>
      <c r="D83" s="53" t="s">
        <v>265</v>
      </c>
      <c r="E83" s="250"/>
    </row>
    <row r="84" spans="1:5" ht="59.25" customHeight="1">
      <c r="A84" s="623"/>
      <c r="B84" s="75" t="s">
        <v>87</v>
      </c>
      <c r="C84" s="69">
        <v>6</v>
      </c>
      <c r="D84" s="53" t="s">
        <v>88</v>
      </c>
      <c r="E84" s="250"/>
    </row>
    <row r="85" spans="1:5" ht="58.5">
      <c r="A85" s="624"/>
      <c r="B85" s="75" t="s">
        <v>89</v>
      </c>
      <c r="C85" s="68">
        <v>32</v>
      </c>
      <c r="D85" s="53" t="s">
        <v>266</v>
      </c>
      <c r="E85" s="250"/>
    </row>
    <row r="86" spans="1:5" ht="19.5">
      <c r="A86" s="40" t="s">
        <v>90</v>
      </c>
      <c r="B86" s="15"/>
      <c r="C86" s="15">
        <f>C87</f>
        <v>147</v>
      </c>
      <c r="D86" s="41"/>
      <c r="E86" s="296"/>
    </row>
    <row r="87" spans="1:5" ht="58.5">
      <c r="A87" s="467" t="s">
        <v>90</v>
      </c>
      <c r="B87" s="39" t="s">
        <v>14</v>
      </c>
      <c r="C87" s="42">
        <v>147</v>
      </c>
      <c r="D87" s="41" t="s">
        <v>91</v>
      </c>
      <c r="E87" s="296"/>
    </row>
    <row r="88" spans="1:5" ht="19.5">
      <c r="A88" s="264" t="s">
        <v>92</v>
      </c>
      <c r="B88" s="7"/>
      <c r="C88" s="7">
        <f>C89</f>
        <v>13</v>
      </c>
      <c r="D88" s="259"/>
      <c r="E88" s="91"/>
    </row>
    <row r="89" spans="1:5" ht="39">
      <c r="A89" s="468" t="s">
        <v>93</v>
      </c>
      <c r="B89" s="259" t="s">
        <v>14</v>
      </c>
      <c r="C89" s="216">
        <v>13</v>
      </c>
      <c r="D89" s="259" t="s">
        <v>94</v>
      </c>
      <c r="E89" s="91"/>
    </row>
    <row r="90" spans="1:5" ht="19.5">
      <c r="A90" s="261" t="s">
        <v>605</v>
      </c>
      <c r="B90" s="7"/>
      <c r="C90" s="7">
        <f>SUM(C91:C91)</f>
        <v>414</v>
      </c>
      <c r="D90" s="259"/>
      <c r="E90" s="91"/>
    </row>
    <row r="91" spans="1:5" ht="39">
      <c r="A91" s="469" t="s">
        <v>605</v>
      </c>
      <c r="B91" s="232" t="s">
        <v>9</v>
      </c>
      <c r="C91" s="265">
        <v>414</v>
      </c>
      <c r="D91" s="259" t="s">
        <v>95</v>
      </c>
      <c r="E91" s="91"/>
    </row>
    <row r="92" spans="1:5" ht="19.5">
      <c r="A92" s="46" t="s">
        <v>96</v>
      </c>
      <c r="B92" s="7"/>
      <c r="C92" s="7">
        <f>SUM(C93:C96)</f>
        <v>1194</v>
      </c>
      <c r="D92" s="45"/>
      <c r="E92" s="296"/>
    </row>
    <row r="93" spans="1:5" ht="78">
      <c r="A93" s="552" t="s">
        <v>97</v>
      </c>
      <c r="B93" s="44" t="s">
        <v>14</v>
      </c>
      <c r="C93" s="36">
        <v>964</v>
      </c>
      <c r="D93" s="8" t="s">
        <v>98</v>
      </c>
      <c r="E93" s="296"/>
    </row>
    <row r="94" spans="1:5" ht="58.5">
      <c r="A94" s="559"/>
      <c r="B94" s="44" t="s">
        <v>99</v>
      </c>
      <c r="C94" s="36">
        <v>71</v>
      </c>
      <c r="D94" s="8" t="s">
        <v>258</v>
      </c>
      <c r="E94" s="296"/>
    </row>
    <row r="95" spans="1:5" s="38" customFormat="1" ht="19.5">
      <c r="A95" s="559"/>
      <c r="B95" s="44" t="s">
        <v>259</v>
      </c>
      <c r="C95" s="36">
        <v>45</v>
      </c>
      <c r="D95" s="8" t="s">
        <v>260</v>
      </c>
      <c r="E95" s="296"/>
    </row>
    <row r="96" spans="1:5" ht="19.5">
      <c r="A96" s="560"/>
      <c r="B96" s="44" t="s">
        <v>20</v>
      </c>
      <c r="C96" s="36">
        <v>114</v>
      </c>
      <c r="D96" s="8" t="s">
        <v>100</v>
      </c>
      <c r="E96" s="296"/>
    </row>
    <row r="97" spans="1:5" ht="19.5">
      <c r="A97" s="434" t="s">
        <v>101</v>
      </c>
      <c r="B97" s="16"/>
      <c r="C97" s="16">
        <f>SUM(C98:C151)</f>
        <v>12960</v>
      </c>
      <c r="D97" s="315"/>
      <c r="E97" s="296"/>
    </row>
    <row r="98" spans="1:5" ht="72" customHeight="1">
      <c r="A98" s="503" t="s">
        <v>423</v>
      </c>
      <c r="B98" s="504" t="s">
        <v>14</v>
      </c>
      <c r="C98" s="505">
        <v>367</v>
      </c>
      <c r="D98" s="506" t="s">
        <v>424</v>
      </c>
      <c r="E98" s="513"/>
    </row>
    <row r="99" spans="1:5" ht="81.75" customHeight="1">
      <c r="A99" s="503" t="s">
        <v>425</v>
      </c>
      <c r="B99" s="504" t="s">
        <v>14</v>
      </c>
      <c r="C99" s="505">
        <v>122</v>
      </c>
      <c r="D99" s="506" t="s">
        <v>426</v>
      </c>
      <c r="E99" s="513"/>
    </row>
    <row r="100" spans="1:5" ht="80.25" customHeight="1">
      <c r="A100" s="503" t="s">
        <v>427</v>
      </c>
      <c r="B100" s="504" t="s">
        <v>14</v>
      </c>
      <c r="C100" s="505">
        <v>176</v>
      </c>
      <c r="D100" s="506" t="s">
        <v>426</v>
      </c>
      <c r="E100" s="513"/>
    </row>
    <row r="101" spans="1:5" ht="79.5" customHeight="1">
      <c r="A101" s="503" t="s">
        <v>428</v>
      </c>
      <c r="B101" s="504" t="s">
        <v>14</v>
      </c>
      <c r="C101" s="505">
        <v>48</v>
      </c>
      <c r="D101" s="507" t="s">
        <v>424</v>
      </c>
      <c r="E101" s="513"/>
    </row>
    <row r="102" spans="1:5" ht="82.5" customHeight="1">
      <c r="A102" s="503" t="s">
        <v>429</v>
      </c>
      <c r="B102" s="504" t="s">
        <v>14</v>
      </c>
      <c r="C102" s="505">
        <v>69</v>
      </c>
      <c r="D102" s="508" t="s">
        <v>430</v>
      </c>
      <c r="E102" s="513"/>
    </row>
    <row r="103" spans="1:5" ht="45" customHeight="1">
      <c r="A103" s="509" t="s">
        <v>431</v>
      </c>
      <c r="B103" s="510" t="s">
        <v>14</v>
      </c>
      <c r="C103" s="511">
        <v>62</v>
      </c>
      <c r="D103" s="512" t="s">
        <v>432</v>
      </c>
      <c r="E103" s="514"/>
    </row>
    <row r="104" spans="1:5" ht="44.25" customHeight="1">
      <c r="A104" s="503" t="s">
        <v>433</v>
      </c>
      <c r="B104" s="504" t="s">
        <v>14</v>
      </c>
      <c r="C104" s="505">
        <v>1</v>
      </c>
      <c r="D104" s="507" t="s">
        <v>432</v>
      </c>
      <c r="E104" s="513"/>
    </row>
    <row r="105" spans="1:5" ht="83.25" customHeight="1">
      <c r="A105" s="503" t="s">
        <v>434</v>
      </c>
      <c r="B105" s="504" t="s">
        <v>14</v>
      </c>
      <c r="C105" s="505">
        <v>303</v>
      </c>
      <c r="D105" s="506" t="s">
        <v>435</v>
      </c>
      <c r="E105" s="513"/>
    </row>
    <row r="106" spans="1:5" ht="58.5">
      <c r="A106" s="547" t="s">
        <v>436</v>
      </c>
      <c r="B106" s="504" t="s">
        <v>14</v>
      </c>
      <c r="C106" s="505">
        <v>25</v>
      </c>
      <c r="D106" s="506" t="s">
        <v>578</v>
      </c>
      <c r="E106" s="513"/>
    </row>
    <row r="107" spans="1:5" ht="58.5">
      <c r="A107" s="607"/>
      <c r="B107" s="504" t="s">
        <v>437</v>
      </c>
      <c r="C107" s="505">
        <v>27</v>
      </c>
      <c r="D107" s="506" t="s">
        <v>673</v>
      </c>
      <c r="E107" s="513"/>
    </row>
    <row r="108" spans="1:5" ht="84.75" customHeight="1">
      <c r="A108" s="547" t="s">
        <v>438</v>
      </c>
      <c r="B108" s="504" t="s">
        <v>14</v>
      </c>
      <c r="C108" s="505">
        <v>565</v>
      </c>
      <c r="D108" s="508" t="s">
        <v>430</v>
      </c>
      <c r="E108" s="513"/>
    </row>
    <row r="109" spans="1:5" ht="19.5">
      <c r="A109" s="607"/>
      <c r="B109" s="510" t="s">
        <v>437</v>
      </c>
      <c r="C109" s="511">
        <v>21</v>
      </c>
      <c r="D109" s="512" t="s">
        <v>579</v>
      </c>
      <c r="E109" s="514"/>
    </row>
    <row r="110" spans="1:5" ht="76.5" customHeight="1">
      <c r="A110" s="503" t="s">
        <v>439</v>
      </c>
      <c r="B110" s="504" t="s">
        <v>14</v>
      </c>
      <c r="C110" s="505">
        <v>248</v>
      </c>
      <c r="D110" s="506" t="s">
        <v>440</v>
      </c>
      <c r="E110" s="513"/>
    </row>
    <row r="111" spans="1:5" ht="83.25" customHeight="1">
      <c r="A111" s="503" t="s">
        <v>441</v>
      </c>
      <c r="B111" s="504" t="s">
        <v>14</v>
      </c>
      <c r="C111" s="505">
        <v>82</v>
      </c>
      <c r="D111" s="507" t="s">
        <v>442</v>
      </c>
      <c r="E111" s="513"/>
    </row>
    <row r="112" spans="1:5" ht="58.5">
      <c r="A112" s="503" t="s">
        <v>443</v>
      </c>
      <c r="B112" s="504" t="s">
        <v>14</v>
      </c>
      <c r="C112" s="505">
        <v>242</v>
      </c>
      <c r="D112" s="506" t="s">
        <v>430</v>
      </c>
      <c r="E112" s="513"/>
    </row>
    <row r="113" spans="1:5" ht="84.75" customHeight="1">
      <c r="A113" s="503" t="s">
        <v>444</v>
      </c>
      <c r="B113" s="504" t="s">
        <v>14</v>
      </c>
      <c r="C113" s="505">
        <v>45</v>
      </c>
      <c r="D113" s="507" t="s">
        <v>424</v>
      </c>
      <c r="E113" s="513"/>
    </row>
    <row r="114" spans="1:5" ht="58.5">
      <c r="A114" s="547" t="s">
        <v>445</v>
      </c>
      <c r="B114" s="510" t="s">
        <v>14</v>
      </c>
      <c r="C114" s="511">
        <v>815</v>
      </c>
      <c r="D114" s="507" t="s">
        <v>430</v>
      </c>
      <c r="E114" s="514"/>
    </row>
    <row r="115" spans="1:5" ht="19.5">
      <c r="A115" s="607"/>
      <c r="B115" s="504" t="s">
        <v>437</v>
      </c>
      <c r="C115" s="505">
        <v>60</v>
      </c>
      <c r="D115" s="507" t="s">
        <v>580</v>
      </c>
      <c r="E115" s="513"/>
    </row>
    <row r="116" spans="1:5" ht="63" customHeight="1">
      <c r="A116" s="547" t="s">
        <v>446</v>
      </c>
      <c r="B116" s="510" t="s">
        <v>14</v>
      </c>
      <c r="C116" s="511">
        <v>510</v>
      </c>
      <c r="D116" s="507" t="s">
        <v>440</v>
      </c>
      <c r="E116" s="514"/>
    </row>
    <row r="117" spans="1:5" ht="66" customHeight="1">
      <c r="A117" s="607"/>
      <c r="B117" s="504" t="s">
        <v>437</v>
      </c>
      <c r="C117" s="505">
        <v>22</v>
      </c>
      <c r="D117" s="508" t="s">
        <v>581</v>
      </c>
      <c r="E117" s="513"/>
    </row>
    <row r="118" spans="1:5" ht="83.25" customHeight="1">
      <c r="A118" s="503" t="s">
        <v>447</v>
      </c>
      <c r="B118" s="504" t="s">
        <v>14</v>
      </c>
      <c r="C118" s="505">
        <v>863</v>
      </c>
      <c r="D118" s="506" t="s">
        <v>440</v>
      </c>
      <c r="E118" s="513"/>
    </row>
    <row r="119" spans="1:5" ht="79.5" customHeight="1">
      <c r="A119" s="503" t="s">
        <v>448</v>
      </c>
      <c r="B119" s="504" t="s">
        <v>14</v>
      </c>
      <c r="C119" s="505">
        <v>943</v>
      </c>
      <c r="D119" s="508" t="s">
        <v>449</v>
      </c>
      <c r="E119" s="513"/>
    </row>
    <row r="120" spans="1:5" ht="58.5">
      <c r="A120" s="547" t="s">
        <v>450</v>
      </c>
      <c r="B120" s="504" t="s">
        <v>14</v>
      </c>
      <c r="C120" s="505">
        <v>911</v>
      </c>
      <c r="D120" s="506" t="s">
        <v>440</v>
      </c>
      <c r="E120" s="513"/>
    </row>
    <row r="121" spans="1:5" ht="64.5" customHeight="1">
      <c r="A121" s="607"/>
      <c r="B121" s="504" t="s">
        <v>437</v>
      </c>
      <c r="C121" s="505">
        <v>85</v>
      </c>
      <c r="D121" s="506" t="s">
        <v>582</v>
      </c>
      <c r="E121" s="513"/>
    </row>
    <row r="122" spans="1:5" ht="67.5" customHeight="1">
      <c r="A122" s="547" t="s">
        <v>451</v>
      </c>
      <c r="B122" s="504" t="s">
        <v>14</v>
      </c>
      <c r="C122" s="505">
        <v>87</v>
      </c>
      <c r="D122" s="506" t="s">
        <v>452</v>
      </c>
      <c r="E122" s="513"/>
    </row>
    <row r="123" spans="1:5" ht="72" customHeight="1">
      <c r="A123" s="607"/>
      <c r="B123" s="504" t="s">
        <v>437</v>
      </c>
      <c r="C123" s="505">
        <v>53</v>
      </c>
      <c r="D123" s="506" t="s">
        <v>583</v>
      </c>
      <c r="E123" s="513"/>
    </row>
    <row r="124" spans="1:5" ht="81.75" customHeight="1">
      <c r="A124" s="509" t="s">
        <v>453</v>
      </c>
      <c r="B124" s="510" t="s">
        <v>14</v>
      </c>
      <c r="C124" s="511">
        <v>500</v>
      </c>
      <c r="D124" s="507" t="s">
        <v>454</v>
      </c>
      <c r="E124" s="514"/>
    </row>
    <row r="125" spans="1:5" ht="82.5" customHeight="1">
      <c r="A125" s="547" t="s">
        <v>455</v>
      </c>
      <c r="B125" s="504" t="s">
        <v>14</v>
      </c>
      <c r="C125" s="505">
        <v>261</v>
      </c>
      <c r="D125" s="507" t="s">
        <v>452</v>
      </c>
      <c r="E125" s="513"/>
    </row>
    <row r="126" spans="1:5" ht="80.25" customHeight="1">
      <c r="A126" s="607"/>
      <c r="B126" s="504" t="s">
        <v>437</v>
      </c>
      <c r="C126" s="505">
        <v>125</v>
      </c>
      <c r="D126" s="508" t="s">
        <v>584</v>
      </c>
      <c r="E126" s="513"/>
    </row>
    <row r="127" spans="1:5" ht="66" customHeight="1">
      <c r="A127" s="547" t="s">
        <v>456</v>
      </c>
      <c r="B127" s="504" t="s">
        <v>14</v>
      </c>
      <c r="C127" s="505">
        <v>139</v>
      </c>
      <c r="D127" s="506" t="s">
        <v>452</v>
      </c>
      <c r="E127" s="513"/>
    </row>
    <row r="128" spans="1:5" ht="48.75" customHeight="1">
      <c r="A128" s="607"/>
      <c r="B128" s="503" t="s">
        <v>437</v>
      </c>
      <c r="C128" s="505">
        <v>36</v>
      </c>
      <c r="D128" s="507" t="s">
        <v>585</v>
      </c>
      <c r="E128" s="513"/>
    </row>
    <row r="129" spans="1:5" ht="58.5">
      <c r="A129" s="547" t="s">
        <v>457</v>
      </c>
      <c r="B129" s="504" t="s">
        <v>14</v>
      </c>
      <c r="C129" s="505">
        <v>112</v>
      </c>
      <c r="D129" s="506" t="s">
        <v>430</v>
      </c>
      <c r="E129" s="513"/>
    </row>
    <row r="130" spans="1:5" ht="50.25" customHeight="1">
      <c r="A130" s="607"/>
      <c r="B130" s="504" t="s">
        <v>437</v>
      </c>
      <c r="C130" s="505">
        <v>71</v>
      </c>
      <c r="D130" s="506" t="s">
        <v>586</v>
      </c>
      <c r="E130" s="513"/>
    </row>
    <row r="131" spans="1:5" ht="58.5">
      <c r="A131" s="547" t="s">
        <v>458</v>
      </c>
      <c r="B131" s="504" t="s">
        <v>14</v>
      </c>
      <c r="C131" s="505">
        <v>1218</v>
      </c>
      <c r="D131" s="506" t="s">
        <v>430</v>
      </c>
      <c r="E131" s="513"/>
    </row>
    <row r="132" spans="1:5" ht="39">
      <c r="A132" s="607"/>
      <c r="B132" s="504" t="s">
        <v>437</v>
      </c>
      <c r="C132" s="505">
        <v>42</v>
      </c>
      <c r="D132" s="506" t="s">
        <v>432</v>
      </c>
      <c r="E132" s="513"/>
    </row>
    <row r="133" spans="1:5" ht="58.5">
      <c r="A133" s="547" t="s">
        <v>459</v>
      </c>
      <c r="B133" s="504" t="s">
        <v>14</v>
      </c>
      <c r="C133" s="505">
        <v>491</v>
      </c>
      <c r="D133" s="507" t="s">
        <v>430</v>
      </c>
      <c r="E133" s="513"/>
    </row>
    <row r="134" spans="1:5" ht="58.5">
      <c r="A134" s="607"/>
      <c r="B134" s="504" t="s">
        <v>437</v>
      </c>
      <c r="C134" s="505">
        <v>95</v>
      </c>
      <c r="D134" s="506" t="s">
        <v>587</v>
      </c>
      <c r="E134" s="513"/>
    </row>
    <row r="135" spans="1:5" ht="58.5">
      <c r="A135" s="503" t="s">
        <v>460</v>
      </c>
      <c r="B135" s="504" t="s">
        <v>14</v>
      </c>
      <c r="C135" s="505">
        <v>136</v>
      </c>
      <c r="D135" s="506" t="s">
        <v>461</v>
      </c>
      <c r="E135" s="513"/>
    </row>
    <row r="136" spans="1:5" ht="58.5">
      <c r="A136" s="503" t="s">
        <v>462</v>
      </c>
      <c r="B136" s="504" t="s">
        <v>14</v>
      </c>
      <c r="C136" s="505">
        <v>435</v>
      </c>
      <c r="D136" s="507" t="s">
        <v>452</v>
      </c>
      <c r="E136" s="513"/>
    </row>
    <row r="137" spans="1:5" ht="58.5">
      <c r="A137" s="509" t="s">
        <v>463</v>
      </c>
      <c r="B137" s="510" t="s">
        <v>14</v>
      </c>
      <c r="C137" s="511">
        <v>268</v>
      </c>
      <c r="D137" s="507" t="s">
        <v>452</v>
      </c>
      <c r="E137" s="514"/>
    </row>
    <row r="138" spans="1:5" ht="58.5">
      <c r="A138" s="547" t="s">
        <v>464</v>
      </c>
      <c r="B138" s="504" t="s">
        <v>14</v>
      </c>
      <c r="C138" s="505">
        <v>456</v>
      </c>
      <c r="D138" s="508" t="s">
        <v>430</v>
      </c>
      <c r="E138" s="513"/>
    </row>
    <row r="139" spans="1:5" ht="39">
      <c r="A139" s="607"/>
      <c r="B139" s="510" t="s">
        <v>437</v>
      </c>
      <c r="C139" s="511">
        <v>30</v>
      </c>
      <c r="D139" s="515" t="s">
        <v>588</v>
      </c>
      <c r="E139" s="514"/>
    </row>
    <row r="140" spans="1:5" ht="58.5">
      <c r="A140" s="547" t="s">
        <v>465</v>
      </c>
      <c r="B140" s="504" t="s">
        <v>14</v>
      </c>
      <c r="C140" s="505">
        <v>187</v>
      </c>
      <c r="D140" s="507" t="s">
        <v>440</v>
      </c>
      <c r="E140" s="513"/>
    </row>
    <row r="141" spans="1:5" ht="39">
      <c r="A141" s="607"/>
      <c r="B141" s="504" t="s">
        <v>437</v>
      </c>
      <c r="C141" s="505">
        <v>163</v>
      </c>
      <c r="D141" s="506" t="s">
        <v>589</v>
      </c>
      <c r="E141" s="513"/>
    </row>
    <row r="142" spans="1:5" ht="63" customHeight="1">
      <c r="A142" s="547" t="s">
        <v>466</v>
      </c>
      <c r="B142" s="504" t="s">
        <v>14</v>
      </c>
      <c r="C142" s="505">
        <v>178</v>
      </c>
      <c r="D142" s="506" t="s">
        <v>430</v>
      </c>
      <c r="E142" s="513"/>
    </row>
    <row r="143" spans="1:5" ht="50.25" customHeight="1">
      <c r="A143" s="607"/>
      <c r="B143" s="504" t="s">
        <v>437</v>
      </c>
      <c r="C143" s="505">
        <v>31</v>
      </c>
      <c r="D143" s="507" t="s">
        <v>590</v>
      </c>
      <c r="E143" s="513"/>
    </row>
    <row r="144" spans="1:5" ht="58.5">
      <c r="A144" s="547" t="s">
        <v>467</v>
      </c>
      <c r="B144" s="504" t="s">
        <v>14</v>
      </c>
      <c r="C144" s="505">
        <v>425</v>
      </c>
      <c r="D144" s="506" t="s">
        <v>430</v>
      </c>
      <c r="E144" s="513"/>
    </row>
    <row r="145" spans="1:5" ht="19.5">
      <c r="A145" s="607"/>
      <c r="B145" s="504" t="s">
        <v>437</v>
      </c>
      <c r="C145" s="505">
        <v>91</v>
      </c>
      <c r="D145" s="506" t="s">
        <v>591</v>
      </c>
      <c r="E145" s="513"/>
    </row>
    <row r="146" spans="1:5" ht="65.25" customHeight="1">
      <c r="A146" s="503" t="s">
        <v>468</v>
      </c>
      <c r="B146" s="504" t="s">
        <v>14</v>
      </c>
      <c r="C146" s="505">
        <v>119</v>
      </c>
      <c r="D146" s="507" t="s">
        <v>430</v>
      </c>
      <c r="E146" s="513"/>
    </row>
    <row r="147" spans="1:5" ht="39">
      <c r="A147" s="547" t="s">
        <v>469</v>
      </c>
      <c r="B147" s="504" t="s">
        <v>14</v>
      </c>
      <c r="C147" s="511">
        <v>116</v>
      </c>
      <c r="D147" s="507" t="s">
        <v>432</v>
      </c>
      <c r="E147" s="514"/>
    </row>
    <row r="148" spans="1:5" ht="39">
      <c r="A148" s="607"/>
      <c r="B148" s="509" t="s">
        <v>437</v>
      </c>
      <c r="C148" s="511">
        <v>385</v>
      </c>
      <c r="D148" s="507" t="s">
        <v>592</v>
      </c>
      <c r="E148" s="514"/>
    </row>
    <row r="149" spans="1:5" ht="39">
      <c r="A149" s="503" t="s">
        <v>470</v>
      </c>
      <c r="B149" s="504" t="s">
        <v>14</v>
      </c>
      <c r="C149" s="505">
        <v>12</v>
      </c>
      <c r="D149" s="506" t="s">
        <v>432</v>
      </c>
      <c r="E149" s="513"/>
    </row>
    <row r="150" spans="1:5" ht="39">
      <c r="A150" s="503" t="s">
        <v>471</v>
      </c>
      <c r="B150" s="504" t="s">
        <v>14</v>
      </c>
      <c r="C150" s="505">
        <v>78</v>
      </c>
      <c r="D150" s="506" t="s">
        <v>432</v>
      </c>
      <c r="E150" s="513"/>
    </row>
    <row r="151" spans="1:5" s="336" customFormat="1" ht="39">
      <c r="A151" s="503" t="s">
        <v>472</v>
      </c>
      <c r="B151" s="504" t="s">
        <v>14</v>
      </c>
      <c r="C151" s="505">
        <v>8</v>
      </c>
      <c r="D151" s="508" t="s">
        <v>432</v>
      </c>
      <c r="E151" s="513"/>
    </row>
    <row r="152" spans="1:5" ht="19.5">
      <c r="A152" s="435" t="s">
        <v>102</v>
      </c>
      <c r="B152" s="180"/>
      <c r="C152" s="244">
        <f>SUM(C153:C165)</f>
        <v>2226</v>
      </c>
      <c r="D152" s="312"/>
      <c r="E152" s="91"/>
    </row>
    <row r="153" spans="1:5" ht="39">
      <c r="A153" s="547" t="s">
        <v>103</v>
      </c>
      <c r="B153" s="235" t="s">
        <v>14</v>
      </c>
      <c r="C153" s="239">
        <v>461</v>
      </c>
      <c r="D153" s="248" t="s">
        <v>302</v>
      </c>
      <c r="E153" s="91"/>
    </row>
    <row r="154" spans="1:5" s="211" customFormat="1" ht="39">
      <c r="A154" s="560"/>
      <c r="B154" s="235" t="s">
        <v>300</v>
      </c>
      <c r="C154" s="239">
        <v>26</v>
      </c>
      <c r="D154" s="248" t="s">
        <v>301</v>
      </c>
      <c r="E154" s="91"/>
    </row>
    <row r="155" spans="1:5" ht="39">
      <c r="A155" s="547" t="s">
        <v>305</v>
      </c>
      <c r="B155" s="222" t="s">
        <v>14</v>
      </c>
      <c r="C155" s="225">
        <v>70</v>
      </c>
      <c r="D155" s="223" t="s">
        <v>306</v>
      </c>
      <c r="E155" s="91"/>
    </row>
    <row r="156" spans="1:5" ht="19.5">
      <c r="A156" s="560"/>
      <c r="B156" s="221" t="s">
        <v>307</v>
      </c>
      <c r="C156" s="226">
        <v>1</v>
      </c>
      <c r="D156" s="224" t="s">
        <v>104</v>
      </c>
      <c r="E156" s="91"/>
    </row>
    <row r="157" spans="1:5" ht="39">
      <c r="A157" s="436" t="s">
        <v>303</v>
      </c>
      <c r="B157" s="217" t="s">
        <v>14</v>
      </c>
      <c r="C157" s="219">
        <v>235</v>
      </c>
      <c r="D157" s="218" t="s">
        <v>304</v>
      </c>
      <c r="E157" s="91"/>
    </row>
    <row r="158" spans="1:5" ht="46.5" customHeight="1">
      <c r="A158" s="408" t="s">
        <v>308</v>
      </c>
      <c r="B158" s="235" t="s">
        <v>14</v>
      </c>
      <c r="C158" s="236">
        <v>97</v>
      </c>
      <c r="D158" s="237" t="s">
        <v>309</v>
      </c>
      <c r="E158" s="91"/>
    </row>
    <row r="159" spans="1:5" ht="58.5">
      <c r="A159" s="547" t="s">
        <v>105</v>
      </c>
      <c r="B159" s="235" t="s">
        <v>9</v>
      </c>
      <c r="C159" s="22">
        <v>32</v>
      </c>
      <c r="D159" s="234" t="s">
        <v>106</v>
      </c>
      <c r="E159" s="91"/>
    </row>
    <row r="160" spans="1:5" ht="44.25" customHeight="1">
      <c r="A160" s="560"/>
      <c r="B160" s="479" t="s">
        <v>107</v>
      </c>
      <c r="C160" s="485">
        <v>14</v>
      </c>
      <c r="D160" s="472" t="s">
        <v>310</v>
      </c>
      <c r="E160" s="440"/>
    </row>
    <row r="161" spans="1:5" ht="45.75" customHeight="1">
      <c r="A161" s="547" t="s">
        <v>108</v>
      </c>
      <c r="B161" s="238" t="s">
        <v>9</v>
      </c>
      <c r="C161" s="19">
        <v>213</v>
      </c>
      <c r="D161" s="240" t="s">
        <v>311</v>
      </c>
      <c r="E161" s="32"/>
    </row>
    <row r="162" spans="1:5" ht="44.25" customHeight="1">
      <c r="A162" s="560"/>
      <c r="B162" s="232" t="s">
        <v>109</v>
      </c>
      <c r="C162" s="18">
        <v>173</v>
      </c>
      <c r="D162" s="230" t="s">
        <v>312</v>
      </c>
      <c r="E162" s="91"/>
    </row>
    <row r="163" spans="1:5" ht="39">
      <c r="A163" s="547" t="s">
        <v>110</v>
      </c>
      <c r="B163" s="235" t="s">
        <v>9</v>
      </c>
      <c r="C163" s="17">
        <v>22</v>
      </c>
      <c r="D163" s="237" t="s">
        <v>313</v>
      </c>
      <c r="E163" s="91"/>
    </row>
    <row r="164" spans="1:5" ht="141" customHeight="1">
      <c r="A164" s="559"/>
      <c r="B164" s="235" t="s">
        <v>111</v>
      </c>
      <c r="C164" s="17">
        <v>272</v>
      </c>
      <c r="D164" s="237" t="s">
        <v>315</v>
      </c>
      <c r="E164" s="91"/>
    </row>
    <row r="165" spans="1:5" ht="97.5">
      <c r="A165" s="560"/>
      <c r="B165" s="235" t="s">
        <v>112</v>
      </c>
      <c r="C165" s="17">
        <v>610</v>
      </c>
      <c r="D165" s="234" t="s">
        <v>314</v>
      </c>
      <c r="E165" s="91"/>
    </row>
    <row r="166" spans="1:5" ht="19.5">
      <c r="A166" s="227" t="s">
        <v>113</v>
      </c>
      <c r="B166" s="273"/>
      <c r="C166" s="273">
        <f>SUM(C167:C180)</f>
        <v>1074</v>
      </c>
      <c r="D166" s="274"/>
      <c r="E166" s="296"/>
    </row>
    <row r="167" spans="1:5" ht="39">
      <c r="A167" s="547" t="s">
        <v>114</v>
      </c>
      <c r="B167" s="235" t="s">
        <v>14</v>
      </c>
      <c r="C167" s="268">
        <v>101</v>
      </c>
      <c r="D167" s="266" t="s">
        <v>391</v>
      </c>
      <c r="E167" s="295"/>
    </row>
    <row r="168" spans="1:5" ht="39">
      <c r="A168" s="607"/>
      <c r="B168" s="235" t="s">
        <v>20</v>
      </c>
      <c r="C168" s="268">
        <v>115</v>
      </c>
      <c r="D168" s="266" t="s">
        <v>115</v>
      </c>
      <c r="E168" s="250"/>
    </row>
    <row r="169" spans="1:5" ht="39">
      <c r="A169" s="547" t="s">
        <v>116</v>
      </c>
      <c r="B169" s="235" t="s">
        <v>14</v>
      </c>
      <c r="C169" s="268">
        <v>343</v>
      </c>
      <c r="D169" s="266" t="s">
        <v>391</v>
      </c>
      <c r="E169" s="295"/>
    </row>
    <row r="170" spans="1:5" ht="58.5">
      <c r="A170" s="627"/>
      <c r="B170" s="235" t="s">
        <v>117</v>
      </c>
      <c r="C170" s="268">
        <f>61+99</f>
        <v>160</v>
      </c>
      <c r="D170" s="266" t="s">
        <v>656</v>
      </c>
      <c r="E170" s="250"/>
    </row>
    <row r="171" spans="1:5" ht="39">
      <c r="A171" s="607"/>
      <c r="B171" s="235" t="s">
        <v>118</v>
      </c>
      <c r="C171" s="268">
        <v>121</v>
      </c>
      <c r="D171" s="266" t="s">
        <v>391</v>
      </c>
      <c r="E171" s="250"/>
    </row>
    <row r="172" spans="1:5" ht="39">
      <c r="A172" s="547" t="s">
        <v>606</v>
      </c>
      <c r="B172" s="235" t="s">
        <v>14</v>
      </c>
      <c r="C172" s="268">
        <v>96</v>
      </c>
      <c r="D172" s="266" t="s">
        <v>115</v>
      </c>
      <c r="E172" s="250"/>
    </row>
    <row r="173" spans="1:5" s="272" customFormat="1" ht="39">
      <c r="A173" s="627"/>
      <c r="B173" s="235" t="s">
        <v>119</v>
      </c>
      <c r="C173" s="268">
        <v>39</v>
      </c>
      <c r="D173" s="266" t="s">
        <v>391</v>
      </c>
      <c r="E173" s="250"/>
    </row>
    <row r="174" spans="1:5" ht="19.5">
      <c r="A174" s="547" t="s">
        <v>607</v>
      </c>
      <c r="B174" s="235" t="s">
        <v>14</v>
      </c>
      <c r="C174" s="268">
        <v>4</v>
      </c>
      <c r="D174" s="266" t="s">
        <v>120</v>
      </c>
      <c r="E174" s="407"/>
    </row>
    <row r="175" spans="1:5" ht="19.5">
      <c r="A175" s="607"/>
      <c r="B175" s="235" t="s">
        <v>119</v>
      </c>
      <c r="C175" s="268">
        <v>2</v>
      </c>
      <c r="D175" s="266" t="s">
        <v>120</v>
      </c>
      <c r="E175" s="250"/>
    </row>
    <row r="176" spans="1:5" ht="39">
      <c r="A176" s="408" t="s">
        <v>608</v>
      </c>
      <c r="B176" s="235" t="s">
        <v>14</v>
      </c>
      <c r="C176" s="268">
        <v>5</v>
      </c>
      <c r="D176" s="266" t="s">
        <v>120</v>
      </c>
      <c r="E176" s="250"/>
    </row>
    <row r="177" spans="1:5" ht="39">
      <c r="A177" s="408" t="s">
        <v>609</v>
      </c>
      <c r="B177" s="235" t="s">
        <v>14</v>
      </c>
      <c r="C177" s="268">
        <v>47</v>
      </c>
      <c r="D177" s="266" t="s">
        <v>391</v>
      </c>
      <c r="E177" s="250"/>
    </row>
    <row r="178" spans="1:5" ht="39">
      <c r="A178" s="408" t="s">
        <v>610</v>
      </c>
      <c r="B178" s="235" t="s">
        <v>14</v>
      </c>
      <c r="C178" s="268">
        <v>14</v>
      </c>
      <c r="D178" s="266" t="s">
        <v>120</v>
      </c>
      <c r="E178" s="250"/>
    </row>
    <row r="179" spans="1:5" ht="25.5" customHeight="1">
      <c r="A179" s="547" t="s">
        <v>611</v>
      </c>
      <c r="B179" s="235" t="s">
        <v>14</v>
      </c>
      <c r="C179" s="268">
        <v>22</v>
      </c>
      <c r="D179" s="266" t="s">
        <v>120</v>
      </c>
      <c r="E179" s="250"/>
    </row>
    <row r="180" spans="1:5" ht="27" customHeight="1">
      <c r="A180" s="607"/>
      <c r="B180" s="235" t="s">
        <v>119</v>
      </c>
      <c r="C180" s="268">
        <v>5</v>
      </c>
      <c r="D180" s="266" t="s">
        <v>120</v>
      </c>
      <c r="E180" s="407"/>
    </row>
    <row r="181" spans="1:5" ht="19.5">
      <c r="A181" s="247" t="s">
        <v>121</v>
      </c>
      <c r="B181" s="16"/>
      <c r="C181" s="16">
        <f>SUM(C182:C216)</f>
        <v>22770</v>
      </c>
      <c r="D181" s="248"/>
      <c r="E181" s="91"/>
    </row>
    <row r="182" spans="1:5" ht="58.5">
      <c r="A182" s="633" t="s">
        <v>316</v>
      </c>
      <c r="B182" s="246" t="s">
        <v>14</v>
      </c>
      <c r="C182" s="251">
        <v>267</v>
      </c>
      <c r="D182" s="253" t="s">
        <v>123</v>
      </c>
      <c r="E182" s="250"/>
    </row>
    <row r="183" spans="1:5" ht="19.5">
      <c r="A183" s="633"/>
      <c r="B183" s="246" t="s">
        <v>317</v>
      </c>
      <c r="C183" s="251">
        <v>38</v>
      </c>
      <c r="D183" s="253" t="s">
        <v>318</v>
      </c>
      <c r="E183" s="250"/>
    </row>
    <row r="184" spans="1:5" ht="39">
      <c r="A184" s="634"/>
      <c r="B184" s="246" t="s">
        <v>319</v>
      </c>
      <c r="C184" s="251">
        <v>173</v>
      </c>
      <c r="D184" s="253" t="s">
        <v>320</v>
      </c>
      <c r="E184" s="250"/>
    </row>
    <row r="185" spans="1:5" ht="19.5">
      <c r="A185" s="634"/>
      <c r="B185" s="246" t="s">
        <v>321</v>
      </c>
      <c r="C185" s="251">
        <v>19</v>
      </c>
      <c r="D185" s="253" t="s">
        <v>322</v>
      </c>
      <c r="E185" s="250"/>
    </row>
    <row r="186" spans="1:5" ht="97.5">
      <c r="A186" s="471" t="s">
        <v>663</v>
      </c>
      <c r="B186" s="249" t="s">
        <v>14</v>
      </c>
      <c r="C186" s="251">
        <v>460</v>
      </c>
      <c r="D186" s="253" t="s">
        <v>323</v>
      </c>
      <c r="E186" s="250"/>
    </row>
    <row r="187" spans="1:5" ht="58.5">
      <c r="A187" s="484"/>
      <c r="B187" s="249" t="s">
        <v>324</v>
      </c>
      <c r="C187" s="251">
        <v>181</v>
      </c>
      <c r="D187" s="253" t="s">
        <v>325</v>
      </c>
      <c r="E187" s="250"/>
    </row>
    <row r="188" spans="1:5" ht="58.5">
      <c r="A188" s="484"/>
      <c r="B188" s="249" t="s">
        <v>326</v>
      </c>
      <c r="C188" s="251">
        <v>44</v>
      </c>
      <c r="D188" s="253" t="s">
        <v>327</v>
      </c>
      <c r="E188" s="250"/>
    </row>
    <row r="189" spans="1:5" ht="39">
      <c r="A189" s="484"/>
      <c r="B189" s="249" t="s">
        <v>328</v>
      </c>
      <c r="C189" s="251">
        <v>238</v>
      </c>
      <c r="D189" s="253" t="s">
        <v>329</v>
      </c>
      <c r="E189" s="250"/>
    </row>
    <row r="190" spans="1:5" ht="39">
      <c r="A190" s="484"/>
      <c r="B190" s="249" t="s">
        <v>330</v>
      </c>
      <c r="C190" s="251">
        <v>98</v>
      </c>
      <c r="D190" s="253" t="s">
        <v>331</v>
      </c>
      <c r="E190" s="250"/>
    </row>
    <row r="191" spans="1:5" ht="58.5">
      <c r="A191" s="484"/>
      <c r="B191" s="249" t="s">
        <v>332</v>
      </c>
      <c r="C191" s="251">
        <v>164</v>
      </c>
      <c r="D191" s="253" t="s">
        <v>333</v>
      </c>
      <c r="E191" s="250"/>
    </row>
    <row r="192" spans="1:5" ht="58.5">
      <c r="A192" s="484"/>
      <c r="B192" s="249" t="s">
        <v>334</v>
      </c>
      <c r="C192" s="251">
        <v>316</v>
      </c>
      <c r="D192" s="253" t="s">
        <v>335</v>
      </c>
      <c r="E192" s="250"/>
    </row>
    <row r="193" spans="1:5" ht="39">
      <c r="A193" s="484"/>
      <c r="B193" s="249" t="s">
        <v>336</v>
      </c>
      <c r="C193" s="251">
        <v>142</v>
      </c>
      <c r="D193" s="253" t="s">
        <v>331</v>
      </c>
      <c r="E193" s="250"/>
    </row>
    <row r="194" spans="1:5" ht="126.75" customHeight="1">
      <c r="A194" s="484"/>
      <c r="B194" s="249" t="s">
        <v>337</v>
      </c>
      <c r="C194" s="251">
        <v>470</v>
      </c>
      <c r="D194" s="253" t="s">
        <v>338</v>
      </c>
      <c r="E194" s="250"/>
    </row>
    <row r="195" spans="1:5" ht="80.25" customHeight="1">
      <c r="A195" s="484"/>
      <c r="B195" s="249" t="s">
        <v>339</v>
      </c>
      <c r="C195" s="251">
        <v>164</v>
      </c>
      <c r="D195" s="253" t="s">
        <v>340</v>
      </c>
      <c r="E195" s="250"/>
    </row>
    <row r="196" spans="1:5" ht="19.5">
      <c r="A196" s="463"/>
      <c r="B196" s="249" t="s">
        <v>341</v>
      </c>
      <c r="C196" s="251">
        <v>7</v>
      </c>
      <c r="D196" s="253" t="s">
        <v>342</v>
      </c>
      <c r="E196" s="250"/>
    </row>
    <row r="197" spans="1:5" ht="39">
      <c r="A197" s="484" t="s">
        <v>663</v>
      </c>
      <c r="B197" s="249" t="s">
        <v>122</v>
      </c>
      <c r="C197" s="251">
        <v>112</v>
      </c>
      <c r="D197" s="253" t="s">
        <v>343</v>
      </c>
      <c r="E197" s="250"/>
    </row>
    <row r="198" spans="1:5" ht="67.5" customHeight="1">
      <c r="A198" s="71"/>
      <c r="B198" s="249" t="s">
        <v>344</v>
      </c>
      <c r="C198" s="251">
        <v>9671</v>
      </c>
      <c r="D198" s="253" t="s">
        <v>674</v>
      </c>
      <c r="E198" s="295"/>
    </row>
    <row r="199" spans="1:5" ht="39">
      <c r="A199" s="633" t="s">
        <v>345</v>
      </c>
      <c r="B199" s="249" t="s">
        <v>14</v>
      </c>
      <c r="C199" s="251">
        <v>299</v>
      </c>
      <c r="D199" s="253" t="s">
        <v>346</v>
      </c>
      <c r="E199" s="250"/>
    </row>
    <row r="200" spans="1:5" ht="39">
      <c r="A200" s="633"/>
      <c r="B200" s="249" t="s">
        <v>347</v>
      </c>
      <c r="C200" s="251">
        <v>617</v>
      </c>
      <c r="D200" s="252" t="s">
        <v>348</v>
      </c>
      <c r="E200" s="250"/>
    </row>
    <row r="201" spans="1:5" ht="78">
      <c r="A201" s="633"/>
      <c r="B201" s="249" t="s">
        <v>349</v>
      </c>
      <c r="C201" s="251">
        <v>204</v>
      </c>
      <c r="D201" s="252" t="s">
        <v>660</v>
      </c>
      <c r="E201" s="250"/>
    </row>
    <row r="202" spans="1:5" ht="39">
      <c r="A202" s="633"/>
      <c r="B202" s="249" t="s">
        <v>350</v>
      </c>
      <c r="C202" s="251">
        <v>168</v>
      </c>
      <c r="D202" s="253" t="s">
        <v>351</v>
      </c>
      <c r="E202" s="250"/>
    </row>
    <row r="203" spans="1:5" ht="39">
      <c r="A203" s="633"/>
      <c r="B203" s="249" t="s">
        <v>352</v>
      </c>
      <c r="C203" s="251">
        <v>319</v>
      </c>
      <c r="D203" s="252" t="s">
        <v>320</v>
      </c>
      <c r="E203" s="250"/>
    </row>
    <row r="204" spans="1:5" ht="117">
      <c r="A204" s="634"/>
      <c r="B204" s="249" t="s">
        <v>353</v>
      </c>
      <c r="C204" s="251">
        <v>764</v>
      </c>
      <c r="D204" s="253" t="s">
        <v>354</v>
      </c>
      <c r="E204" s="250"/>
    </row>
    <row r="205" spans="1:5" ht="78">
      <c r="A205" s="634"/>
      <c r="B205" s="249" t="s">
        <v>355</v>
      </c>
      <c r="C205" s="251">
        <v>430</v>
      </c>
      <c r="D205" s="253" t="s">
        <v>356</v>
      </c>
      <c r="E205" s="250"/>
    </row>
    <row r="206" spans="1:5" ht="39">
      <c r="A206" s="634"/>
      <c r="B206" s="249" t="s">
        <v>20</v>
      </c>
      <c r="C206" s="251">
        <v>138</v>
      </c>
      <c r="D206" s="253" t="s">
        <v>357</v>
      </c>
      <c r="E206" s="250"/>
    </row>
    <row r="207" spans="1:5" ht="49.5" customHeight="1">
      <c r="A207" s="633" t="s">
        <v>358</v>
      </c>
      <c r="B207" s="249" t="s">
        <v>14</v>
      </c>
      <c r="C207" s="251">
        <v>143</v>
      </c>
      <c r="D207" s="253" t="s">
        <v>359</v>
      </c>
      <c r="E207" s="250"/>
    </row>
    <row r="208" spans="1:5" ht="117">
      <c r="A208" s="634"/>
      <c r="B208" s="249" t="s">
        <v>360</v>
      </c>
      <c r="C208" s="251">
        <v>2518</v>
      </c>
      <c r="D208" s="253" t="s">
        <v>361</v>
      </c>
      <c r="E208" s="250"/>
    </row>
    <row r="209" spans="1:5" ht="27.75" customHeight="1">
      <c r="A209" s="633" t="s">
        <v>362</v>
      </c>
      <c r="B209" s="249" t="s">
        <v>14</v>
      </c>
      <c r="C209" s="251">
        <v>10</v>
      </c>
      <c r="D209" s="253" t="s">
        <v>521</v>
      </c>
      <c r="E209" s="250"/>
    </row>
    <row r="210" spans="1:5" ht="93" customHeight="1">
      <c r="A210" s="634"/>
      <c r="B210" s="246" t="s">
        <v>124</v>
      </c>
      <c r="C210" s="251">
        <v>326</v>
      </c>
      <c r="D210" s="253" t="s">
        <v>363</v>
      </c>
      <c r="E210" s="250"/>
    </row>
    <row r="211" spans="1:5" ht="78">
      <c r="A211" s="249" t="s">
        <v>364</v>
      </c>
      <c r="B211" s="246" t="s">
        <v>125</v>
      </c>
      <c r="C211" s="251">
        <v>502</v>
      </c>
      <c r="D211" s="253" t="s">
        <v>522</v>
      </c>
      <c r="E211" s="250"/>
    </row>
    <row r="212" spans="1:5" ht="58.5">
      <c r="A212" s="633" t="s">
        <v>365</v>
      </c>
      <c r="B212" s="246" t="s">
        <v>14</v>
      </c>
      <c r="C212" s="251">
        <v>80</v>
      </c>
      <c r="D212" s="253" t="s">
        <v>366</v>
      </c>
      <c r="E212" s="250"/>
    </row>
    <row r="213" spans="1:5" ht="108" customHeight="1">
      <c r="A213" s="634"/>
      <c r="B213" s="246" t="s">
        <v>126</v>
      </c>
      <c r="C213" s="251">
        <v>3468</v>
      </c>
      <c r="D213" s="253" t="s">
        <v>367</v>
      </c>
      <c r="E213" s="250"/>
    </row>
    <row r="214" spans="1:5" ht="58.5">
      <c r="A214" s="249" t="s">
        <v>368</v>
      </c>
      <c r="B214" s="246" t="s">
        <v>127</v>
      </c>
      <c r="C214" s="251">
        <v>38</v>
      </c>
      <c r="D214" s="253" t="s">
        <v>369</v>
      </c>
      <c r="E214" s="250"/>
    </row>
    <row r="215" spans="1:5" ht="58.5">
      <c r="A215" s="633" t="s">
        <v>370</v>
      </c>
      <c r="B215" s="246" t="s">
        <v>14</v>
      </c>
      <c r="C215" s="251">
        <v>62</v>
      </c>
      <c r="D215" s="253" t="s">
        <v>371</v>
      </c>
      <c r="E215" s="250"/>
    </row>
    <row r="216" spans="1:5" ht="78">
      <c r="A216" s="634"/>
      <c r="B216" s="249" t="s">
        <v>372</v>
      </c>
      <c r="C216" s="251">
        <v>120</v>
      </c>
      <c r="D216" s="253" t="s">
        <v>373</v>
      </c>
      <c r="E216" s="250"/>
    </row>
    <row r="217" spans="1:5" ht="19.5">
      <c r="A217" s="247" t="s">
        <v>128</v>
      </c>
      <c r="B217" s="16"/>
      <c r="C217" s="16">
        <f>SUM(C218:C225)</f>
        <v>465235</v>
      </c>
      <c r="D217" s="248"/>
      <c r="E217" s="91"/>
    </row>
    <row r="218" spans="1:5" ht="58.5">
      <c r="A218" s="337" t="s">
        <v>129</v>
      </c>
      <c r="B218" s="545" t="s">
        <v>9</v>
      </c>
      <c r="C218" s="20">
        <v>9697</v>
      </c>
      <c r="D218" s="241" t="s">
        <v>377</v>
      </c>
      <c r="E218" s="91"/>
    </row>
    <row r="219" spans="1:5" ht="19.5">
      <c r="A219" s="43"/>
      <c r="B219" s="546"/>
      <c r="C219" s="21"/>
      <c r="D219" s="241" t="s">
        <v>378</v>
      </c>
      <c r="E219" s="91"/>
    </row>
    <row r="220" spans="1:5" s="258" customFormat="1" ht="19.5">
      <c r="A220" s="43"/>
      <c r="B220" s="228" t="s">
        <v>379</v>
      </c>
      <c r="C220" s="257">
        <v>97</v>
      </c>
      <c r="D220" s="229" t="s">
        <v>380</v>
      </c>
      <c r="E220" s="91"/>
    </row>
    <row r="221" spans="1:5" ht="48" customHeight="1">
      <c r="A221" s="43"/>
      <c r="B221" s="228" t="s">
        <v>381</v>
      </c>
      <c r="C221" s="257">
        <v>454190</v>
      </c>
      <c r="D221" s="229" t="s">
        <v>382</v>
      </c>
      <c r="E221" s="91"/>
    </row>
    <row r="222" spans="1:5" ht="78">
      <c r="A222" s="33"/>
      <c r="B222" s="228" t="s">
        <v>383</v>
      </c>
      <c r="C222" s="257">
        <v>750</v>
      </c>
      <c r="D222" s="229" t="s">
        <v>384</v>
      </c>
      <c r="E222" s="91"/>
    </row>
    <row r="223" spans="1:5" ht="39">
      <c r="A223" s="436" t="s">
        <v>612</v>
      </c>
      <c r="B223" s="228" t="s">
        <v>14</v>
      </c>
      <c r="C223" s="220">
        <v>76</v>
      </c>
      <c r="D223" s="215" t="s">
        <v>385</v>
      </c>
      <c r="E223" s="91"/>
    </row>
    <row r="224" spans="1:5" ht="39">
      <c r="A224" s="635" t="s">
        <v>613</v>
      </c>
      <c r="B224" s="228" t="s">
        <v>14</v>
      </c>
      <c r="C224" s="220">
        <v>302</v>
      </c>
      <c r="D224" s="243" t="s">
        <v>386</v>
      </c>
      <c r="E224" s="91"/>
    </row>
    <row r="225" spans="1:5" ht="66.75" customHeight="1">
      <c r="A225" s="635"/>
      <c r="B225" s="228" t="s">
        <v>387</v>
      </c>
      <c r="C225" s="220">
        <v>123</v>
      </c>
      <c r="D225" s="215" t="s">
        <v>388</v>
      </c>
      <c r="E225" s="91"/>
    </row>
    <row r="226" spans="1:5" ht="19.5">
      <c r="A226" s="290" t="s">
        <v>130</v>
      </c>
      <c r="B226" s="244"/>
      <c r="C226" s="244">
        <f>C227+C228</f>
        <v>8897</v>
      </c>
      <c r="D226" s="292"/>
      <c r="E226" s="296"/>
    </row>
    <row r="227" spans="1:5" ht="47.25" customHeight="1">
      <c r="A227" s="577" t="s">
        <v>131</v>
      </c>
      <c r="B227" s="288" t="s">
        <v>132</v>
      </c>
      <c r="C227" s="22">
        <f>6944+588</f>
        <v>7532</v>
      </c>
      <c r="D227" s="314" t="s">
        <v>133</v>
      </c>
      <c r="E227" s="296"/>
    </row>
    <row r="228" spans="1:5" ht="30" customHeight="1">
      <c r="A228" s="559"/>
      <c r="B228" s="288" t="s">
        <v>134</v>
      </c>
      <c r="C228" s="14">
        <v>1365</v>
      </c>
      <c r="D228" s="314" t="s">
        <v>135</v>
      </c>
      <c r="E228" s="296"/>
    </row>
    <row r="229" spans="1:5" ht="19.5">
      <c r="A229" s="290" t="s">
        <v>136</v>
      </c>
      <c r="B229" s="7"/>
      <c r="C229" s="7">
        <f>SUM(C230:C251)</f>
        <v>25454</v>
      </c>
      <c r="D229" s="312"/>
      <c r="E229" s="296"/>
    </row>
    <row r="230" spans="1:5" ht="97.5">
      <c r="A230" s="547" t="s">
        <v>137</v>
      </c>
      <c r="B230" s="363" t="s">
        <v>14</v>
      </c>
      <c r="C230" s="365">
        <v>3347</v>
      </c>
      <c r="D230" s="364" t="s">
        <v>480</v>
      </c>
      <c r="E230" s="404"/>
    </row>
    <row r="231" spans="1:5" ht="117">
      <c r="A231" s="553"/>
      <c r="B231" s="363" t="s">
        <v>138</v>
      </c>
      <c r="C231" s="365">
        <v>396</v>
      </c>
      <c r="D231" s="364" t="s">
        <v>481</v>
      </c>
      <c r="E231" s="404"/>
    </row>
    <row r="232" spans="1:5" ht="81.75" customHeight="1">
      <c r="A232" s="547" t="s">
        <v>139</v>
      </c>
      <c r="B232" s="368" t="s">
        <v>14</v>
      </c>
      <c r="C232" s="370">
        <v>747</v>
      </c>
      <c r="D232" s="368" t="s">
        <v>482</v>
      </c>
      <c r="E232" s="404"/>
    </row>
    <row r="233" spans="1:5" ht="69.75" customHeight="1">
      <c r="A233" s="553"/>
      <c r="B233" s="369" t="s">
        <v>140</v>
      </c>
      <c r="C233" s="371">
        <v>273</v>
      </c>
      <c r="D233" s="408" t="s">
        <v>483</v>
      </c>
      <c r="E233" s="407"/>
    </row>
    <row r="234" spans="1:5" ht="97.5">
      <c r="A234" s="547" t="s">
        <v>141</v>
      </c>
      <c r="B234" s="372" t="s">
        <v>14</v>
      </c>
      <c r="C234" s="375">
        <v>741</v>
      </c>
      <c r="D234" s="373" t="s">
        <v>484</v>
      </c>
      <c r="E234" s="404"/>
    </row>
    <row r="235" spans="1:5" ht="48" customHeight="1">
      <c r="A235" s="553"/>
      <c r="B235" s="372" t="s">
        <v>142</v>
      </c>
      <c r="C235" s="374">
        <v>6</v>
      </c>
      <c r="D235" s="503" t="s">
        <v>143</v>
      </c>
      <c r="E235" s="404"/>
    </row>
    <row r="236" spans="1:5" ht="67.5" customHeight="1">
      <c r="A236" s="547" t="s">
        <v>144</v>
      </c>
      <c r="B236" s="376" t="s">
        <v>145</v>
      </c>
      <c r="C236" s="378">
        <v>1549</v>
      </c>
      <c r="D236" s="377" t="s">
        <v>485</v>
      </c>
      <c r="E236" s="404"/>
    </row>
    <row r="237" spans="1:5" ht="105.75" customHeight="1">
      <c r="A237" s="553"/>
      <c r="B237" s="503" t="s">
        <v>146</v>
      </c>
      <c r="C237" s="405">
        <v>1138</v>
      </c>
      <c r="D237" s="504" t="s">
        <v>486</v>
      </c>
      <c r="E237" s="404"/>
    </row>
    <row r="238" spans="1:5" ht="78">
      <c r="A238" s="547" t="s">
        <v>147</v>
      </c>
      <c r="B238" s="380" t="s">
        <v>14</v>
      </c>
      <c r="C238" s="382">
        <v>531</v>
      </c>
      <c r="D238" s="380" t="s">
        <v>487</v>
      </c>
      <c r="E238" s="404"/>
    </row>
    <row r="239" spans="1:5" ht="78">
      <c r="A239" s="571"/>
      <c r="B239" s="380" t="s">
        <v>146</v>
      </c>
      <c r="C239" s="383">
        <v>456</v>
      </c>
      <c r="D239" s="381" t="s">
        <v>488</v>
      </c>
      <c r="E239" s="404"/>
    </row>
    <row r="240" spans="1:5" ht="78">
      <c r="A240" s="547" t="s">
        <v>148</v>
      </c>
      <c r="B240" s="386" t="s">
        <v>145</v>
      </c>
      <c r="C240" s="385">
        <v>1200</v>
      </c>
      <c r="D240" s="384" t="s">
        <v>489</v>
      </c>
      <c r="E240" s="404"/>
    </row>
    <row r="241" spans="1:5" ht="117">
      <c r="A241" s="571"/>
      <c r="B241" s="386" t="s">
        <v>146</v>
      </c>
      <c r="C241" s="385">
        <v>3843</v>
      </c>
      <c r="D241" s="384" t="s">
        <v>490</v>
      </c>
      <c r="E241" s="407"/>
    </row>
    <row r="242" spans="1:5" ht="58.5">
      <c r="A242" s="547" t="s">
        <v>149</v>
      </c>
      <c r="B242" s="387" t="s">
        <v>145</v>
      </c>
      <c r="C242" s="388">
        <v>2158</v>
      </c>
      <c r="D242" s="387" t="s">
        <v>491</v>
      </c>
      <c r="E242" s="404"/>
    </row>
    <row r="243" spans="1:5" ht="77.25" customHeight="1">
      <c r="A243" s="553"/>
      <c r="B243" s="503" t="s">
        <v>146</v>
      </c>
      <c r="C243" s="405">
        <v>1910</v>
      </c>
      <c r="D243" s="504" t="s">
        <v>492</v>
      </c>
      <c r="E243" s="404"/>
    </row>
    <row r="244" spans="1:5" ht="78">
      <c r="A244" s="547" t="s">
        <v>150</v>
      </c>
      <c r="B244" s="389" t="s">
        <v>14</v>
      </c>
      <c r="C244" s="390">
        <v>504</v>
      </c>
      <c r="D244" s="389" t="s">
        <v>493</v>
      </c>
      <c r="E244" s="404"/>
    </row>
    <row r="245" spans="1:5" ht="88.5" customHeight="1">
      <c r="A245" s="553"/>
      <c r="B245" s="389" t="s">
        <v>146</v>
      </c>
      <c r="C245" s="390">
        <v>958</v>
      </c>
      <c r="D245" s="503" t="s">
        <v>494</v>
      </c>
      <c r="E245" s="404"/>
    </row>
    <row r="246" spans="1:5" ht="165.75" customHeight="1">
      <c r="A246" s="532" t="s">
        <v>151</v>
      </c>
      <c r="B246" s="391" t="s">
        <v>14</v>
      </c>
      <c r="C246" s="393">
        <v>703</v>
      </c>
      <c r="D246" s="395" t="s">
        <v>495</v>
      </c>
      <c r="E246" s="404"/>
    </row>
    <row r="247" spans="1:5" ht="162.75" customHeight="1">
      <c r="A247" s="334"/>
      <c r="B247" s="392" t="s">
        <v>496</v>
      </c>
      <c r="C247" s="394">
        <v>2180</v>
      </c>
      <c r="D247" s="395" t="s">
        <v>497</v>
      </c>
      <c r="E247" s="407"/>
    </row>
    <row r="248" spans="1:5" ht="78">
      <c r="A248" s="547" t="s">
        <v>152</v>
      </c>
      <c r="B248" s="397" t="s">
        <v>14</v>
      </c>
      <c r="C248" s="400">
        <v>1368</v>
      </c>
      <c r="D248" s="398" t="s">
        <v>498</v>
      </c>
      <c r="E248" s="407"/>
    </row>
    <row r="249" spans="1:5" ht="39">
      <c r="A249" s="553"/>
      <c r="B249" s="396" t="s">
        <v>153</v>
      </c>
      <c r="C249" s="399">
        <v>536</v>
      </c>
      <c r="D249" s="396" t="s">
        <v>499</v>
      </c>
      <c r="E249" s="404"/>
    </row>
    <row r="250" spans="1:5" ht="102.75" customHeight="1">
      <c r="A250" s="547" t="s">
        <v>154</v>
      </c>
      <c r="B250" s="402" t="s">
        <v>155</v>
      </c>
      <c r="C250" s="406">
        <v>887</v>
      </c>
      <c r="D250" s="403" t="s">
        <v>500</v>
      </c>
      <c r="E250" s="407"/>
    </row>
    <row r="251" spans="1:5" ht="44.25" customHeight="1">
      <c r="A251" s="553"/>
      <c r="B251" s="401" t="s">
        <v>156</v>
      </c>
      <c r="C251" s="405">
        <v>23</v>
      </c>
      <c r="D251" s="401" t="s">
        <v>143</v>
      </c>
      <c r="E251" s="404"/>
    </row>
    <row r="252" spans="1:5" ht="19.5">
      <c r="A252" s="290" t="s">
        <v>157</v>
      </c>
      <c r="B252" s="7"/>
      <c r="C252" s="7">
        <f>SUM(C253:C264)</f>
        <v>168890</v>
      </c>
      <c r="D252" s="312"/>
      <c r="E252" s="296"/>
    </row>
    <row r="253" spans="1:5" ht="58.5">
      <c r="A253" s="527" t="s">
        <v>664</v>
      </c>
      <c r="B253" s="517" t="s">
        <v>158</v>
      </c>
      <c r="C253" s="518">
        <v>15087</v>
      </c>
      <c r="D253" s="410" t="s">
        <v>593</v>
      </c>
      <c r="E253" s="519"/>
    </row>
    <row r="254" spans="1:5" ht="39">
      <c r="A254" s="356"/>
      <c r="B254" s="536" t="s">
        <v>665</v>
      </c>
      <c r="C254" s="640">
        <f>160+4785+5533+1555+2702</f>
        <v>14735</v>
      </c>
      <c r="D254" s="520" t="s">
        <v>675</v>
      </c>
      <c r="E254" s="521"/>
    </row>
    <row r="255" spans="1:5" ht="82.5" customHeight="1">
      <c r="A255" s="535"/>
      <c r="B255" s="534"/>
      <c r="C255" s="524"/>
      <c r="D255" s="526" t="s">
        <v>676</v>
      </c>
      <c r="E255" s="521"/>
    </row>
    <row r="256" spans="1:5" ht="39">
      <c r="A256" s="540" t="s">
        <v>664</v>
      </c>
      <c r="B256" s="540" t="s">
        <v>665</v>
      </c>
      <c r="C256" s="641"/>
      <c r="D256" s="410" t="s">
        <v>677</v>
      </c>
      <c r="E256" s="521"/>
    </row>
    <row r="257" spans="1:5" ht="58.5">
      <c r="A257" s="356"/>
      <c r="B257" s="533"/>
      <c r="C257" s="641"/>
      <c r="D257" s="410" t="s">
        <v>678</v>
      </c>
      <c r="E257" s="521"/>
    </row>
    <row r="258" spans="1:5" s="416" customFormat="1" ht="39">
      <c r="A258" s="356"/>
      <c r="B258" s="534"/>
      <c r="C258" s="524"/>
      <c r="D258" s="477" t="s">
        <v>679</v>
      </c>
      <c r="E258" s="521"/>
    </row>
    <row r="259" spans="1:5" ht="58.5">
      <c r="A259" s="356"/>
      <c r="B259" s="517" t="s">
        <v>160</v>
      </c>
      <c r="C259" s="518">
        <v>2069</v>
      </c>
      <c r="D259" s="522" t="s">
        <v>598</v>
      </c>
      <c r="E259" s="519"/>
    </row>
    <row r="260" spans="1:5" ht="78">
      <c r="A260" s="356"/>
      <c r="B260" s="355" t="s">
        <v>159</v>
      </c>
      <c r="C260" s="524">
        <f>4252+2304+3031</f>
        <v>9587</v>
      </c>
      <c r="D260" s="470" t="s">
        <v>599</v>
      </c>
      <c r="E260" s="418"/>
    </row>
    <row r="261" spans="1:5" ht="78">
      <c r="A261" s="356"/>
      <c r="B261" s="517" t="s">
        <v>161</v>
      </c>
      <c r="C261" s="518">
        <f>1099+4763+104+10500</f>
        <v>16466</v>
      </c>
      <c r="D261" s="477" t="s">
        <v>594</v>
      </c>
      <c r="E261" s="519"/>
    </row>
    <row r="262" spans="1:5" ht="58.5">
      <c r="A262" s="356"/>
      <c r="B262" s="517" t="s">
        <v>162</v>
      </c>
      <c r="C262" s="518">
        <v>24441</v>
      </c>
      <c r="D262" s="525" t="s">
        <v>600</v>
      </c>
      <c r="E262" s="519"/>
    </row>
    <row r="263" spans="1:5" ht="58.5">
      <c r="A263" s="357"/>
      <c r="B263" s="517" t="s">
        <v>163</v>
      </c>
      <c r="C263" s="518">
        <v>200</v>
      </c>
      <c r="D263" s="525" t="s">
        <v>668</v>
      </c>
      <c r="E263" s="519"/>
    </row>
    <row r="264" spans="1:5" ht="58.5">
      <c r="A264" s="294" t="s">
        <v>164</v>
      </c>
      <c r="B264" s="517" t="s">
        <v>165</v>
      </c>
      <c r="C264" s="518">
        <v>86305</v>
      </c>
      <c r="D264" s="526" t="s">
        <v>595</v>
      </c>
      <c r="E264" s="519"/>
    </row>
    <row r="265" spans="1:5" ht="19.5">
      <c r="A265" s="179" t="s">
        <v>166</v>
      </c>
      <c r="B265" s="98"/>
      <c r="C265" s="97">
        <f>SUM(C266:C269)</f>
        <v>14251</v>
      </c>
      <c r="D265" s="30"/>
      <c r="E265" s="91"/>
    </row>
    <row r="266" spans="1:5" ht="58.5">
      <c r="A266" s="527" t="s">
        <v>667</v>
      </c>
      <c r="B266" s="536" t="s">
        <v>666</v>
      </c>
      <c r="C266" s="36">
        <v>32</v>
      </c>
      <c r="D266" s="474" t="s">
        <v>552</v>
      </c>
      <c r="E266" s="528" t="s">
        <v>167</v>
      </c>
    </row>
    <row r="267" spans="1:5" ht="78">
      <c r="A267" s="475"/>
      <c r="B267" s="523"/>
      <c r="C267" s="36">
        <v>13165</v>
      </c>
      <c r="D267" s="474" t="s">
        <v>553</v>
      </c>
      <c r="E267" s="528" t="s">
        <v>168</v>
      </c>
    </row>
    <row r="268" spans="1:5" ht="90.75" customHeight="1">
      <c r="A268" s="476"/>
      <c r="B268" s="537"/>
      <c r="C268" s="486">
        <v>405</v>
      </c>
      <c r="D268" s="483" t="s">
        <v>554</v>
      </c>
      <c r="E268" s="529" t="s">
        <v>169</v>
      </c>
    </row>
    <row r="269" spans="1:5" ht="78">
      <c r="A269" s="539" t="s">
        <v>667</v>
      </c>
      <c r="B269" s="537" t="s">
        <v>666</v>
      </c>
      <c r="C269" s="96">
        <v>649</v>
      </c>
      <c r="D269" s="483" t="s">
        <v>555</v>
      </c>
      <c r="E269" s="473" t="s">
        <v>170</v>
      </c>
    </row>
    <row r="270" spans="1:5" ht="19.5">
      <c r="A270" s="290" t="s">
        <v>171</v>
      </c>
      <c r="B270" s="7"/>
      <c r="C270" s="7">
        <f>SUM(C271:C288)</f>
        <v>11758</v>
      </c>
      <c r="D270" s="312"/>
      <c r="E270" s="91"/>
    </row>
    <row r="271" spans="1:5" ht="39">
      <c r="A271" s="574" t="s">
        <v>395</v>
      </c>
      <c r="B271" s="289" t="s">
        <v>14</v>
      </c>
      <c r="C271" s="36">
        <v>2578</v>
      </c>
      <c r="D271" s="298" t="s">
        <v>396</v>
      </c>
      <c r="E271" s="299"/>
    </row>
    <row r="272" spans="1:5" ht="39">
      <c r="A272" s="575"/>
      <c r="B272" s="300" t="s">
        <v>397</v>
      </c>
      <c r="C272" s="36">
        <v>6</v>
      </c>
      <c r="D272" s="301" t="s">
        <v>398</v>
      </c>
      <c r="E272" s="299"/>
    </row>
    <row r="273" spans="1:5" ht="19.5">
      <c r="A273" s="302" t="s">
        <v>399</v>
      </c>
      <c r="B273" s="289" t="s">
        <v>658</v>
      </c>
      <c r="C273" s="36">
        <v>73</v>
      </c>
      <c r="D273" s="303" t="s">
        <v>400</v>
      </c>
      <c r="E273" s="318"/>
    </row>
    <row r="274" spans="1:5" ht="44.25" customHeight="1">
      <c r="A274" s="304" t="s">
        <v>614</v>
      </c>
      <c r="B274" s="306" t="s">
        <v>658</v>
      </c>
      <c r="C274" s="36">
        <v>571</v>
      </c>
      <c r="D274" s="305" t="s">
        <v>401</v>
      </c>
      <c r="E274" s="318"/>
    </row>
    <row r="275" spans="1:5" ht="39">
      <c r="A275" s="639" t="s">
        <v>402</v>
      </c>
      <c r="B275" s="308" t="s">
        <v>145</v>
      </c>
      <c r="C275" s="36">
        <v>1341</v>
      </c>
      <c r="D275" s="307" t="s">
        <v>403</v>
      </c>
      <c r="E275" s="318"/>
    </row>
    <row r="276" spans="1:5" ht="58.5">
      <c r="A276" s="576"/>
      <c r="B276" s="308" t="s">
        <v>172</v>
      </c>
      <c r="C276" s="36">
        <v>1900</v>
      </c>
      <c r="D276" s="307" t="s">
        <v>404</v>
      </c>
      <c r="E276" s="318"/>
    </row>
    <row r="277" spans="1:5" ht="39">
      <c r="A277" s="574" t="s">
        <v>615</v>
      </c>
      <c r="B277" s="311" t="s">
        <v>658</v>
      </c>
      <c r="C277" s="36">
        <v>597</v>
      </c>
      <c r="D277" s="309" t="s">
        <v>401</v>
      </c>
      <c r="E277" s="318"/>
    </row>
    <row r="278" spans="1:5" ht="44.25" customHeight="1">
      <c r="A278" s="576"/>
      <c r="B278" s="311" t="s">
        <v>405</v>
      </c>
      <c r="C278" s="36">
        <v>196</v>
      </c>
      <c r="D278" s="310" t="s">
        <v>406</v>
      </c>
      <c r="E278" s="318"/>
    </row>
    <row r="279" spans="1:5" ht="28.5" customHeight="1">
      <c r="A279" s="574" t="s">
        <v>407</v>
      </c>
      <c r="B279" s="322" t="s">
        <v>14</v>
      </c>
      <c r="C279" s="36">
        <v>25</v>
      </c>
      <c r="D279" s="321" t="s">
        <v>400</v>
      </c>
      <c r="E279" s="318"/>
    </row>
    <row r="280" spans="1:5" ht="63" customHeight="1">
      <c r="A280" s="576"/>
      <c r="B280" s="322" t="s">
        <v>408</v>
      </c>
      <c r="C280" s="36">
        <v>977</v>
      </c>
      <c r="D280" s="320" t="s">
        <v>409</v>
      </c>
      <c r="E280" s="319" t="s">
        <v>657</v>
      </c>
    </row>
    <row r="281" spans="1:5" ht="39">
      <c r="A281" s="583" t="s">
        <v>616</v>
      </c>
      <c r="B281" s="326" t="s">
        <v>14</v>
      </c>
      <c r="C281" s="36">
        <v>1548</v>
      </c>
      <c r="D281" s="325" t="s">
        <v>410</v>
      </c>
      <c r="E281" s="323"/>
    </row>
    <row r="282" spans="1:5" ht="58.5">
      <c r="A282" s="584"/>
      <c r="B282" s="326" t="s">
        <v>411</v>
      </c>
      <c r="C282" s="36">
        <v>149</v>
      </c>
      <c r="D282" s="325" t="s">
        <v>412</v>
      </c>
      <c r="E282" s="323"/>
    </row>
    <row r="283" spans="1:5" ht="39">
      <c r="A283" s="584"/>
      <c r="B283" s="326" t="s">
        <v>413</v>
      </c>
      <c r="C283" s="36">
        <v>1</v>
      </c>
      <c r="D283" s="325" t="s">
        <v>414</v>
      </c>
      <c r="E283" s="323"/>
    </row>
    <row r="284" spans="1:5" ht="39">
      <c r="A284" s="584"/>
      <c r="B284" s="326" t="s">
        <v>415</v>
      </c>
      <c r="C284" s="36">
        <v>112</v>
      </c>
      <c r="D284" s="325" t="s">
        <v>416</v>
      </c>
      <c r="E284" s="323"/>
    </row>
    <row r="285" spans="1:5" ht="58.5">
      <c r="A285" s="576"/>
      <c r="B285" s="326" t="s">
        <v>417</v>
      </c>
      <c r="C285" s="36">
        <v>1308</v>
      </c>
      <c r="D285" s="324" t="s">
        <v>418</v>
      </c>
      <c r="E285" s="323"/>
    </row>
    <row r="286" spans="1:5" ht="46.5" customHeight="1">
      <c r="A286" s="346" t="s">
        <v>617</v>
      </c>
      <c r="B286" s="354" t="s">
        <v>14</v>
      </c>
      <c r="C286" s="36">
        <v>260</v>
      </c>
      <c r="D286" s="351" t="s">
        <v>401</v>
      </c>
      <c r="E286" s="353"/>
    </row>
    <row r="287" spans="1:5" ht="39">
      <c r="A287" s="346" t="s">
        <v>619</v>
      </c>
      <c r="B287" s="354" t="s">
        <v>14</v>
      </c>
      <c r="C287" s="36">
        <v>40</v>
      </c>
      <c r="D287" s="350" t="s">
        <v>400</v>
      </c>
      <c r="E287" s="353"/>
    </row>
    <row r="288" spans="1:5" ht="39">
      <c r="A288" s="345" t="s">
        <v>618</v>
      </c>
      <c r="B288" s="352" t="s">
        <v>155</v>
      </c>
      <c r="C288" s="36">
        <v>76</v>
      </c>
      <c r="D288" s="349" t="s">
        <v>401</v>
      </c>
      <c r="E288" s="348"/>
    </row>
    <row r="289" spans="1:5" ht="19.5">
      <c r="A289" s="297" t="s">
        <v>620</v>
      </c>
      <c r="B289" s="16"/>
      <c r="C289" s="16">
        <f>SUM(C290:C294)</f>
        <v>3721</v>
      </c>
      <c r="D289" s="315"/>
      <c r="E289" s="296"/>
    </row>
    <row r="290" spans="1:5" ht="58.5">
      <c r="A290" s="516" t="s">
        <v>173</v>
      </c>
      <c r="B290" s="497" t="s">
        <v>14</v>
      </c>
      <c r="C290" s="498">
        <v>402</v>
      </c>
      <c r="D290" s="499" t="s">
        <v>569</v>
      </c>
      <c r="E290" s="495"/>
    </row>
    <row r="291" spans="1:5" ht="58.5">
      <c r="A291" s="43"/>
      <c r="B291" s="497" t="s">
        <v>570</v>
      </c>
      <c r="C291" s="498">
        <v>2902</v>
      </c>
      <c r="D291" s="496" t="s">
        <v>571</v>
      </c>
      <c r="E291" s="495"/>
    </row>
    <row r="292" spans="1:5" ht="58.5">
      <c r="A292" s="43"/>
      <c r="B292" s="497" t="s">
        <v>572</v>
      </c>
      <c r="C292" s="500">
        <v>96</v>
      </c>
      <c r="D292" s="496" t="s">
        <v>573</v>
      </c>
      <c r="E292" s="495"/>
    </row>
    <row r="293" spans="1:5" ht="39">
      <c r="A293" s="43"/>
      <c r="B293" s="497" t="s">
        <v>574</v>
      </c>
      <c r="C293" s="498">
        <v>95</v>
      </c>
      <c r="D293" s="496" t="s">
        <v>575</v>
      </c>
      <c r="E293" s="495"/>
    </row>
    <row r="294" spans="1:5" ht="80.25" customHeight="1">
      <c r="A294" s="33"/>
      <c r="B294" s="497" t="s">
        <v>576</v>
      </c>
      <c r="C294" s="498">
        <v>226</v>
      </c>
      <c r="D294" s="496" t="s">
        <v>577</v>
      </c>
      <c r="E294" s="495"/>
    </row>
    <row r="295" spans="1:5" ht="19.5">
      <c r="A295" s="422" t="s">
        <v>621</v>
      </c>
      <c r="B295" s="7"/>
      <c r="C295" s="7">
        <f>SUM(C296:C307)</f>
        <v>1864</v>
      </c>
      <c r="D295" s="312"/>
      <c r="E295" s="296"/>
    </row>
    <row r="296" spans="1:5" ht="67.5" customHeight="1">
      <c r="A296" s="554" t="s">
        <v>622</v>
      </c>
      <c r="B296" s="413" t="s">
        <v>501</v>
      </c>
      <c r="C296" s="409">
        <v>242</v>
      </c>
      <c r="D296" s="410" t="s">
        <v>502</v>
      </c>
      <c r="E296" s="417"/>
    </row>
    <row r="297" spans="1:5" ht="45.75" customHeight="1">
      <c r="A297" s="555"/>
      <c r="B297" s="413" t="s">
        <v>503</v>
      </c>
      <c r="C297" s="409">
        <v>76</v>
      </c>
      <c r="D297" s="410" t="s">
        <v>513</v>
      </c>
      <c r="E297" s="417"/>
    </row>
    <row r="298" spans="1:5" ht="47.25" customHeight="1">
      <c r="A298" s="555"/>
      <c r="B298" s="413" t="s">
        <v>504</v>
      </c>
      <c r="C298" s="409">
        <v>456</v>
      </c>
      <c r="D298" s="410" t="s">
        <v>514</v>
      </c>
      <c r="E298" s="417"/>
    </row>
    <row r="299" spans="1:5" ht="59.25" customHeight="1">
      <c r="A299" s="555"/>
      <c r="B299" s="413" t="s">
        <v>505</v>
      </c>
      <c r="C299" s="409">
        <v>164</v>
      </c>
      <c r="D299" s="412" t="s">
        <v>515</v>
      </c>
      <c r="E299" s="417"/>
    </row>
    <row r="300" spans="1:5" ht="54.75" customHeight="1">
      <c r="A300" s="556"/>
      <c r="B300" s="414" t="s">
        <v>506</v>
      </c>
      <c r="C300" s="411">
        <v>39</v>
      </c>
      <c r="D300" s="415" t="s">
        <v>516</v>
      </c>
      <c r="E300" s="418"/>
    </row>
    <row r="301" spans="1:5" ht="68.25" customHeight="1">
      <c r="A301" s="541" t="s">
        <v>623</v>
      </c>
      <c r="B301" s="423" t="s">
        <v>501</v>
      </c>
      <c r="C301" s="420">
        <v>64</v>
      </c>
      <c r="D301" s="421" t="s">
        <v>517</v>
      </c>
      <c r="E301" s="417"/>
    </row>
    <row r="302" spans="1:5" ht="41.25" customHeight="1">
      <c r="A302" s="637" t="s">
        <v>624</v>
      </c>
      <c r="B302" s="425" t="s">
        <v>507</v>
      </c>
      <c r="C302" s="426">
        <v>39</v>
      </c>
      <c r="D302" s="430" t="s">
        <v>518</v>
      </c>
      <c r="E302" s="431"/>
    </row>
    <row r="303" spans="1:5" ht="66" customHeight="1">
      <c r="A303" s="638"/>
      <c r="B303" s="427" t="s">
        <v>508</v>
      </c>
      <c r="C303" s="428">
        <v>21</v>
      </c>
      <c r="D303" s="430" t="s">
        <v>217</v>
      </c>
      <c r="E303" s="432"/>
    </row>
    <row r="304" spans="1:5" ht="39">
      <c r="A304" s="554" t="s">
        <v>625</v>
      </c>
      <c r="B304" s="423" t="s">
        <v>501</v>
      </c>
      <c r="C304" s="366">
        <v>494</v>
      </c>
      <c r="D304" s="379" t="s">
        <v>509</v>
      </c>
      <c r="E304" s="417"/>
    </row>
    <row r="305" spans="1:5" ht="67.5" customHeight="1">
      <c r="A305" s="557"/>
      <c r="B305" s="423" t="s">
        <v>510</v>
      </c>
      <c r="C305" s="366">
        <v>180</v>
      </c>
      <c r="D305" s="379" t="s">
        <v>509</v>
      </c>
      <c r="E305" s="417"/>
    </row>
    <row r="306" spans="1:5" ht="42" customHeight="1">
      <c r="A306" s="557"/>
      <c r="B306" s="423" t="s">
        <v>511</v>
      </c>
      <c r="C306" s="419">
        <v>69</v>
      </c>
      <c r="D306" s="421" t="s">
        <v>519</v>
      </c>
      <c r="E306" s="417"/>
    </row>
    <row r="307" spans="1:5" ht="48.75" customHeight="1">
      <c r="A307" s="558"/>
      <c r="B307" s="424" t="s">
        <v>512</v>
      </c>
      <c r="C307" s="429">
        <v>20</v>
      </c>
      <c r="D307" s="421" t="s">
        <v>520</v>
      </c>
      <c r="E307" s="418"/>
    </row>
    <row r="308" spans="1:5" ht="19.5">
      <c r="A308" s="317" t="s">
        <v>626</v>
      </c>
      <c r="B308" s="16"/>
      <c r="C308" s="16">
        <f>SUM(C309:C349)</f>
        <v>12842</v>
      </c>
      <c r="D308" s="315"/>
      <c r="E308" s="91"/>
    </row>
    <row r="309" spans="1:5" ht="19.5">
      <c r="A309" s="569" t="s">
        <v>627</v>
      </c>
      <c r="B309" s="100" t="s">
        <v>14</v>
      </c>
      <c r="C309" s="101">
        <v>354</v>
      </c>
      <c r="D309" s="99" t="s">
        <v>174</v>
      </c>
      <c r="E309" s="91"/>
    </row>
    <row r="310" spans="1:5" ht="19.5">
      <c r="A310" s="546"/>
      <c r="B310" s="100" t="s">
        <v>175</v>
      </c>
      <c r="C310" s="101">
        <v>301</v>
      </c>
      <c r="D310" s="99" t="s">
        <v>176</v>
      </c>
      <c r="E310" s="91"/>
    </row>
    <row r="311" spans="1:5" ht="78">
      <c r="A311" s="569" t="s">
        <v>177</v>
      </c>
      <c r="B311" s="103" t="s">
        <v>14</v>
      </c>
      <c r="C311" s="104">
        <v>1235</v>
      </c>
      <c r="D311" s="102" t="s">
        <v>274</v>
      </c>
      <c r="E311" s="91"/>
    </row>
    <row r="312" spans="1:5" ht="39">
      <c r="A312" s="546"/>
      <c r="B312" s="103" t="s">
        <v>178</v>
      </c>
      <c r="C312" s="104">
        <v>2060</v>
      </c>
      <c r="D312" s="102" t="s">
        <v>275</v>
      </c>
      <c r="E312" s="91"/>
    </row>
    <row r="313" spans="1:5" ht="39">
      <c r="A313" s="569" t="s">
        <v>628</v>
      </c>
      <c r="B313" s="106" t="s">
        <v>14</v>
      </c>
      <c r="C313" s="107">
        <v>77</v>
      </c>
      <c r="D313" s="105" t="s">
        <v>275</v>
      </c>
      <c r="E313" s="91"/>
    </row>
    <row r="314" spans="1:5" ht="78">
      <c r="A314" s="546"/>
      <c r="B314" s="106" t="s">
        <v>179</v>
      </c>
      <c r="C314" s="107">
        <v>420</v>
      </c>
      <c r="D314" s="105" t="s">
        <v>276</v>
      </c>
      <c r="E314" s="91"/>
    </row>
    <row r="315" spans="1:5" ht="39">
      <c r="A315" s="109" t="s">
        <v>629</v>
      </c>
      <c r="B315" s="110" t="s">
        <v>14</v>
      </c>
      <c r="C315" s="111">
        <v>284</v>
      </c>
      <c r="D315" s="108" t="s">
        <v>275</v>
      </c>
      <c r="E315" s="91"/>
    </row>
    <row r="316" spans="1:5" ht="39">
      <c r="A316" s="109" t="s">
        <v>630</v>
      </c>
      <c r="B316" s="110" t="s">
        <v>180</v>
      </c>
      <c r="C316" s="111">
        <v>744</v>
      </c>
      <c r="D316" s="108" t="s">
        <v>275</v>
      </c>
      <c r="E316" s="91"/>
    </row>
    <row r="317" spans="1:5" ht="39">
      <c r="A317" s="569" t="s">
        <v>631</v>
      </c>
      <c r="B317" s="112" t="s">
        <v>14</v>
      </c>
      <c r="C317" s="115">
        <v>163</v>
      </c>
      <c r="D317" s="112" t="s">
        <v>275</v>
      </c>
      <c r="E317" s="91"/>
    </row>
    <row r="318" spans="1:5" ht="39">
      <c r="A318" s="548"/>
      <c r="B318" s="114" t="s">
        <v>181</v>
      </c>
      <c r="C318" s="116">
        <v>603</v>
      </c>
      <c r="D318" s="113" t="s">
        <v>174</v>
      </c>
      <c r="E318" s="32"/>
    </row>
    <row r="319" spans="1:5" ht="22.5" customHeight="1">
      <c r="A319" s="546"/>
      <c r="B319" s="490" t="s">
        <v>182</v>
      </c>
      <c r="C319" s="442">
        <v>5</v>
      </c>
      <c r="D319" s="441" t="s">
        <v>174</v>
      </c>
      <c r="E319" s="440"/>
    </row>
    <row r="320" spans="1:5" ht="30" customHeight="1">
      <c r="A320" s="569" t="s">
        <v>632</v>
      </c>
      <c r="B320" s="117" t="s">
        <v>14</v>
      </c>
      <c r="C320" s="119">
        <v>66</v>
      </c>
      <c r="D320" s="117" t="s">
        <v>174</v>
      </c>
      <c r="E320" s="91"/>
    </row>
    <row r="321" spans="1:5" ht="58.5">
      <c r="A321" s="546"/>
      <c r="B321" s="118" t="s">
        <v>183</v>
      </c>
      <c r="C321" s="119">
        <v>515</v>
      </c>
      <c r="D321" s="117" t="s">
        <v>174</v>
      </c>
      <c r="E321" s="91"/>
    </row>
    <row r="322" spans="1:5" ht="39">
      <c r="A322" s="569" t="s">
        <v>633</v>
      </c>
      <c r="B322" s="120" t="s">
        <v>14</v>
      </c>
      <c r="C322" s="121">
        <v>66</v>
      </c>
      <c r="D322" s="122" t="s">
        <v>275</v>
      </c>
      <c r="E322" s="91"/>
    </row>
    <row r="323" spans="1:5" ht="19.5">
      <c r="A323" s="546"/>
      <c r="B323" s="120" t="s">
        <v>184</v>
      </c>
      <c r="C323" s="121">
        <v>154</v>
      </c>
      <c r="D323" s="439" t="s">
        <v>174</v>
      </c>
      <c r="E323" s="91"/>
    </row>
    <row r="324" spans="1:5" ht="44.25" customHeight="1">
      <c r="A324" s="124" t="s">
        <v>634</v>
      </c>
      <c r="B324" s="125" t="s">
        <v>185</v>
      </c>
      <c r="C324" s="126">
        <v>48</v>
      </c>
      <c r="D324" s="123" t="s">
        <v>174</v>
      </c>
      <c r="E324" s="91"/>
    </row>
    <row r="325" spans="1:5" ht="39">
      <c r="A325" s="569" t="s">
        <v>635</v>
      </c>
      <c r="B325" s="129" t="s">
        <v>14</v>
      </c>
      <c r="C325" s="130">
        <v>9</v>
      </c>
      <c r="D325" s="128" t="s">
        <v>275</v>
      </c>
      <c r="E325" s="91"/>
    </row>
    <row r="326" spans="1:5" ht="46.5" customHeight="1">
      <c r="A326" s="546"/>
      <c r="B326" s="129" t="s">
        <v>186</v>
      </c>
      <c r="C326" s="130">
        <v>115</v>
      </c>
      <c r="D326" s="129" t="s">
        <v>275</v>
      </c>
      <c r="E326" s="91"/>
    </row>
    <row r="327" spans="1:5" ht="39">
      <c r="A327" s="569" t="s">
        <v>636</v>
      </c>
      <c r="B327" s="134" t="s">
        <v>14</v>
      </c>
      <c r="C327" s="136">
        <v>726</v>
      </c>
      <c r="D327" s="133" t="s">
        <v>275</v>
      </c>
      <c r="E327" s="32"/>
    </row>
    <row r="328" spans="1:5" ht="20.25" customHeight="1">
      <c r="A328" s="595"/>
      <c r="B328" s="131" t="s">
        <v>187</v>
      </c>
      <c r="C328" s="135">
        <v>46</v>
      </c>
      <c r="D328" s="132" t="s">
        <v>174</v>
      </c>
      <c r="E328" s="91"/>
    </row>
    <row r="329" spans="1:5" s="127" customFormat="1" ht="25.5" customHeight="1">
      <c r="A329" s="546"/>
      <c r="B329" s="131" t="s">
        <v>182</v>
      </c>
      <c r="C329" s="135">
        <v>15</v>
      </c>
      <c r="D329" s="507" t="s">
        <v>174</v>
      </c>
      <c r="E329" s="91"/>
    </row>
    <row r="330" spans="1:5" ht="39">
      <c r="A330" s="569" t="s">
        <v>637</v>
      </c>
      <c r="B330" s="138" t="s">
        <v>14</v>
      </c>
      <c r="C330" s="140">
        <v>131</v>
      </c>
      <c r="D330" s="138" t="s">
        <v>275</v>
      </c>
      <c r="E330" s="91"/>
    </row>
    <row r="331" spans="1:5" ht="39">
      <c r="A331" s="546"/>
      <c r="B331" s="139" t="s">
        <v>187</v>
      </c>
      <c r="C331" s="141">
        <v>31</v>
      </c>
      <c r="D331" s="137" t="s">
        <v>275</v>
      </c>
      <c r="E331" s="32"/>
    </row>
    <row r="332" spans="1:5" ht="25.5" customHeight="1">
      <c r="A332" s="569" t="s">
        <v>638</v>
      </c>
      <c r="B332" s="144" t="s">
        <v>188</v>
      </c>
      <c r="C332" s="145">
        <v>12</v>
      </c>
      <c r="D332" s="142" t="s">
        <v>174</v>
      </c>
      <c r="E332" s="91"/>
    </row>
    <row r="333" spans="1:5" ht="23.25" customHeight="1">
      <c r="A333" s="548"/>
      <c r="B333" s="144" t="s">
        <v>187</v>
      </c>
      <c r="C333" s="145">
        <v>15</v>
      </c>
      <c r="D333" s="142" t="s">
        <v>174</v>
      </c>
      <c r="E333" s="91"/>
    </row>
    <row r="334" spans="1:5" ht="24.75" customHeight="1">
      <c r="A334" s="546"/>
      <c r="B334" s="144" t="s">
        <v>182</v>
      </c>
      <c r="C334" s="145">
        <v>8</v>
      </c>
      <c r="D334" s="143" t="s">
        <v>174</v>
      </c>
      <c r="E334" s="91"/>
    </row>
    <row r="335" spans="1:5" ht="45" customHeight="1">
      <c r="A335" s="148" t="s">
        <v>639</v>
      </c>
      <c r="B335" s="149" t="s">
        <v>14</v>
      </c>
      <c r="C335" s="150">
        <v>200</v>
      </c>
      <c r="D335" s="147" t="s">
        <v>275</v>
      </c>
      <c r="E335" s="91"/>
    </row>
    <row r="336" spans="1:5" ht="39">
      <c r="A336" s="593" t="s">
        <v>640</v>
      </c>
      <c r="B336" s="153" t="s">
        <v>14</v>
      </c>
      <c r="C336" s="154">
        <v>48</v>
      </c>
      <c r="D336" s="152" t="s">
        <v>275</v>
      </c>
      <c r="E336" s="91"/>
    </row>
    <row r="337" spans="1:5" s="146" customFormat="1" ht="39">
      <c r="A337" s="598"/>
      <c r="B337" s="151" t="s">
        <v>187</v>
      </c>
      <c r="C337" s="154">
        <v>50</v>
      </c>
      <c r="D337" s="155" t="s">
        <v>277</v>
      </c>
      <c r="E337" s="91"/>
    </row>
    <row r="338" spans="1:5" s="146" customFormat="1" ht="39">
      <c r="A338" s="594"/>
      <c r="B338" s="151" t="s">
        <v>182</v>
      </c>
      <c r="C338" s="154">
        <v>5</v>
      </c>
      <c r="D338" s="155" t="s">
        <v>277</v>
      </c>
      <c r="E338" s="91"/>
    </row>
    <row r="339" spans="1:5" ht="39">
      <c r="A339" s="599" t="s">
        <v>641</v>
      </c>
      <c r="B339" s="441" t="s">
        <v>14</v>
      </c>
      <c r="C339" s="442">
        <v>204</v>
      </c>
      <c r="D339" s="491" t="s">
        <v>275</v>
      </c>
      <c r="E339" s="440"/>
    </row>
    <row r="340" spans="1:5" ht="58.5">
      <c r="A340" s="600"/>
      <c r="B340" s="437" t="s">
        <v>187</v>
      </c>
      <c r="C340" s="442">
        <v>499</v>
      </c>
      <c r="D340" s="441" t="s">
        <v>278</v>
      </c>
      <c r="E340" s="440"/>
    </row>
    <row r="341" spans="1:5" ht="24" customHeight="1">
      <c r="A341" s="569" t="s">
        <v>642</v>
      </c>
      <c r="B341" s="157" t="s">
        <v>14</v>
      </c>
      <c r="C341" s="158">
        <v>35</v>
      </c>
      <c r="D341" s="156" t="s">
        <v>174</v>
      </c>
      <c r="E341" s="91"/>
    </row>
    <row r="342" spans="1:5" ht="63.75" customHeight="1">
      <c r="A342" s="546"/>
      <c r="B342" s="157" t="s">
        <v>187</v>
      </c>
      <c r="C342" s="158">
        <v>67</v>
      </c>
      <c r="D342" s="156" t="s">
        <v>278</v>
      </c>
      <c r="E342" s="91"/>
    </row>
    <row r="343" spans="1:5" ht="39">
      <c r="A343" s="160" t="s">
        <v>643</v>
      </c>
      <c r="B343" s="159" t="s">
        <v>14</v>
      </c>
      <c r="C343" s="161">
        <v>2298</v>
      </c>
      <c r="D343" s="507" t="s">
        <v>275</v>
      </c>
      <c r="E343" s="91"/>
    </row>
    <row r="344" spans="1:5" ht="39">
      <c r="A344" s="593" t="s">
        <v>644</v>
      </c>
      <c r="B344" s="164" t="s">
        <v>14</v>
      </c>
      <c r="C344" s="163">
        <v>397</v>
      </c>
      <c r="D344" s="162" t="s">
        <v>275</v>
      </c>
      <c r="E344" s="175"/>
    </row>
    <row r="345" spans="1:5" ht="78">
      <c r="A345" s="594"/>
      <c r="B345" s="165" t="s">
        <v>189</v>
      </c>
      <c r="C345" s="163">
        <v>248</v>
      </c>
      <c r="D345" s="507" t="s">
        <v>279</v>
      </c>
      <c r="E345" s="175"/>
    </row>
    <row r="346" spans="1:5" ht="58.5">
      <c r="A346" s="166" t="s">
        <v>645</v>
      </c>
      <c r="B346" s="167" t="s">
        <v>175</v>
      </c>
      <c r="C346" s="168">
        <v>413</v>
      </c>
      <c r="D346" s="167" t="s">
        <v>275</v>
      </c>
      <c r="E346" s="175"/>
    </row>
    <row r="347" spans="1:5" ht="39">
      <c r="A347" s="569" t="s">
        <v>646</v>
      </c>
      <c r="B347" s="172" t="s">
        <v>14</v>
      </c>
      <c r="C347" s="174">
        <v>19</v>
      </c>
      <c r="D347" s="171" t="s">
        <v>275</v>
      </c>
      <c r="E347" s="418"/>
    </row>
    <row r="348" spans="1:5" ht="19.5">
      <c r="A348" s="546"/>
      <c r="B348" s="170" t="s">
        <v>190</v>
      </c>
      <c r="C348" s="173">
        <v>73</v>
      </c>
      <c r="D348" s="169" t="s">
        <v>176</v>
      </c>
      <c r="E348" s="175"/>
    </row>
    <row r="349" spans="1:5" ht="19.5">
      <c r="A349" s="176" t="s">
        <v>647</v>
      </c>
      <c r="B349" s="177" t="s">
        <v>14</v>
      </c>
      <c r="C349" s="178">
        <v>83</v>
      </c>
      <c r="D349" s="176" t="s">
        <v>174</v>
      </c>
      <c r="E349" s="175"/>
    </row>
    <row r="350" spans="1:5" s="416" customFormat="1" ht="19.5">
      <c r="A350" s="443" t="s">
        <v>523</v>
      </c>
      <c r="B350" s="444"/>
      <c r="C350" s="444">
        <f>SUM(C351:C363)</f>
        <v>12182</v>
      </c>
      <c r="D350" s="445"/>
      <c r="E350" s="417"/>
    </row>
    <row r="351" spans="1:5" s="416" customFormat="1" ht="43.5" customHeight="1">
      <c r="A351" s="601" t="s">
        <v>524</v>
      </c>
      <c r="B351" s="447" t="s">
        <v>525</v>
      </c>
      <c r="C351" s="448">
        <v>260</v>
      </c>
      <c r="D351" s="452" t="s">
        <v>537</v>
      </c>
      <c r="E351" s="530"/>
    </row>
    <row r="352" spans="1:5" s="446" customFormat="1" ht="62.25" customHeight="1">
      <c r="A352" s="602"/>
      <c r="B352" s="449" t="s">
        <v>526</v>
      </c>
      <c r="C352" s="448">
        <f>400+31</f>
        <v>431</v>
      </c>
      <c r="D352" s="453" t="s">
        <v>538</v>
      </c>
      <c r="E352" s="531"/>
    </row>
    <row r="353" spans="1:5" s="416" customFormat="1" ht="58.5">
      <c r="A353" s="603"/>
      <c r="B353" s="450" t="s">
        <v>9</v>
      </c>
      <c r="C353" s="448">
        <v>110</v>
      </c>
      <c r="D353" s="454" t="s">
        <v>539</v>
      </c>
      <c r="E353" s="530"/>
    </row>
    <row r="354" spans="1:5" s="416" customFormat="1" ht="65.25" customHeight="1">
      <c r="A354" s="601" t="s">
        <v>527</v>
      </c>
      <c r="B354" s="450" t="s">
        <v>9</v>
      </c>
      <c r="C354" s="448">
        <f>ROUND((2250+253440+60000+144884)/1000,0)</f>
        <v>461</v>
      </c>
      <c r="D354" s="455" t="s">
        <v>540</v>
      </c>
      <c r="E354" s="530"/>
    </row>
    <row r="355" spans="1:5" s="416" customFormat="1" ht="58.5">
      <c r="A355" s="603"/>
      <c r="B355" s="450" t="s">
        <v>528</v>
      </c>
      <c r="C355" s="448">
        <f>ROUND(((2100+195+180+3100+820)+(8000+19200+66000)+(14190+13400)+(605)+(157764)+(1588)+(268500))/1000,0)</f>
        <v>556</v>
      </c>
      <c r="D355" s="455" t="s">
        <v>541</v>
      </c>
      <c r="E355" s="530"/>
    </row>
    <row r="356" spans="1:5" s="416" customFormat="1" ht="44.25" customHeight="1">
      <c r="A356" s="487" t="s">
        <v>529</v>
      </c>
      <c r="B356" s="450" t="s">
        <v>530</v>
      </c>
      <c r="C356" s="448">
        <v>591</v>
      </c>
      <c r="D356" s="455" t="s">
        <v>542</v>
      </c>
      <c r="E356" s="530"/>
    </row>
    <row r="357" spans="1:5" s="416" customFormat="1" ht="42.75" customHeight="1">
      <c r="A357" s="488"/>
      <c r="B357" s="450" t="s">
        <v>9</v>
      </c>
      <c r="C357" s="448">
        <v>202</v>
      </c>
      <c r="D357" s="455" t="s">
        <v>543</v>
      </c>
      <c r="E357" s="530"/>
    </row>
    <row r="358" spans="1:5" s="416" customFormat="1" ht="86.25" customHeight="1">
      <c r="A358" s="488"/>
      <c r="B358" s="450" t="s">
        <v>531</v>
      </c>
      <c r="C358" s="448">
        <v>696</v>
      </c>
      <c r="D358" s="455" t="s">
        <v>544</v>
      </c>
      <c r="E358" s="530"/>
    </row>
    <row r="359" spans="1:5" s="416" customFormat="1" ht="81" customHeight="1">
      <c r="A359" s="489"/>
      <c r="B359" s="450" t="s">
        <v>532</v>
      </c>
      <c r="C359" s="448">
        <v>1274</v>
      </c>
      <c r="D359" s="455" t="s">
        <v>545</v>
      </c>
      <c r="E359" s="530"/>
    </row>
    <row r="360" spans="1:5" s="416" customFormat="1" ht="58.5">
      <c r="A360" s="596" t="s">
        <v>533</v>
      </c>
      <c r="B360" s="450" t="s">
        <v>9</v>
      </c>
      <c r="C360" s="448">
        <v>86</v>
      </c>
      <c r="D360" s="455" t="s">
        <v>546</v>
      </c>
      <c r="E360" s="530"/>
    </row>
    <row r="361" spans="1:5" s="416" customFormat="1" ht="84" customHeight="1">
      <c r="A361" s="597"/>
      <c r="B361" s="450" t="s">
        <v>534</v>
      </c>
      <c r="C361" s="448">
        <v>7095</v>
      </c>
      <c r="D361" s="455" t="s">
        <v>547</v>
      </c>
      <c r="E361" s="530"/>
    </row>
    <row r="362" spans="1:5" s="416" customFormat="1" ht="147" customHeight="1">
      <c r="A362" s="450" t="s">
        <v>535</v>
      </c>
      <c r="B362" s="450" t="s">
        <v>9</v>
      </c>
      <c r="C362" s="448">
        <f>53+118</f>
        <v>171</v>
      </c>
      <c r="D362" s="455" t="s">
        <v>548</v>
      </c>
      <c r="E362" s="530"/>
    </row>
    <row r="363" spans="1:5" s="416" customFormat="1" ht="100.5" customHeight="1">
      <c r="A363" s="451" t="s">
        <v>536</v>
      </c>
      <c r="B363" s="450" t="s">
        <v>9</v>
      </c>
      <c r="C363" s="448">
        <v>249</v>
      </c>
      <c r="D363" s="455" t="s">
        <v>549</v>
      </c>
      <c r="E363" s="530"/>
    </row>
    <row r="364" spans="1:5" ht="19.5">
      <c r="A364" s="297" t="s">
        <v>648</v>
      </c>
      <c r="B364" s="16"/>
      <c r="C364" s="16">
        <f>SUM(C365:C369)</f>
        <v>14089</v>
      </c>
      <c r="D364" s="315"/>
      <c r="E364" s="250"/>
    </row>
    <row r="365" spans="1:5" ht="58.5">
      <c r="A365" s="570" t="s">
        <v>191</v>
      </c>
      <c r="B365" s="547" t="s">
        <v>192</v>
      </c>
      <c r="C365" s="335">
        <v>1134</v>
      </c>
      <c r="D365" s="316" t="s">
        <v>193</v>
      </c>
      <c r="E365" s="295" t="s">
        <v>194</v>
      </c>
    </row>
    <row r="366" spans="1:5" ht="63" customHeight="1">
      <c r="A366" s="571"/>
      <c r="B366" s="548"/>
      <c r="C366" s="333">
        <v>80</v>
      </c>
      <c r="D366" s="332" t="s">
        <v>195</v>
      </c>
      <c r="E366" s="295" t="s">
        <v>196</v>
      </c>
    </row>
    <row r="367" spans="1:5" ht="78">
      <c r="A367" s="571"/>
      <c r="B367" s="548"/>
      <c r="C367" s="333">
        <v>6844</v>
      </c>
      <c r="D367" s="332" t="s">
        <v>475</v>
      </c>
      <c r="E367" s="295"/>
    </row>
    <row r="368" spans="1:5" ht="78">
      <c r="A368" s="571"/>
      <c r="B368" s="548"/>
      <c r="C368" s="347">
        <v>4649</v>
      </c>
      <c r="D368" s="331" t="s">
        <v>473</v>
      </c>
      <c r="E368" s="509" t="s">
        <v>197</v>
      </c>
    </row>
    <row r="369" spans="1:9" ht="84" customHeight="1">
      <c r="A369" s="553"/>
      <c r="B369" s="546"/>
      <c r="C369" s="333">
        <v>1382</v>
      </c>
      <c r="D369" s="332" t="s">
        <v>474</v>
      </c>
      <c r="E369" s="295" t="s">
        <v>597</v>
      </c>
    </row>
    <row r="370" spans="1:9" ht="19.5">
      <c r="A370" s="422" t="s">
        <v>198</v>
      </c>
      <c r="B370" s="478"/>
      <c r="C370" s="478">
        <f>SUM(C371:C381)</f>
        <v>314817</v>
      </c>
      <c r="D370" s="480"/>
      <c r="E370" s="296"/>
      <c r="G370" s="542"/>
      <c r="H370" s="542"/>
      <c r="I370" s="542"/>
    </row>
    <row r="371" spans="1:9" ht="47.25" customHeight="1">
      <c r="A371" s="552" t="s">
        <v>556</v>
      </c>
      <c r="B371" s="481" t="s">
        <v>83</v>
      </c>
      <c r="C371" s="482">
        <v>1181</v>
      </c>
      <c r="D371" s="585" t="s">
        <v>558</v>
      </c>
      <c r="E371" s="547" t="s">
        <v>659</v>
      </c>
      <c r="G371" s="543"/>
      <c r="H371" s="543"/>
      <c r="I371" s="544"/>
    </row>
    <row r="372" spans="1:9" ht="57" customHeight="1">
      <c r="A372" s="548"/>
      <c r="B372" s="481" t="s">
        <v>557</v>
      </c>
      <c r="C372" s="482">
        <v>1330</v>
      </c>
      <c r="D372" s="586"/>
      <c r="E372" s="588"/>
      <c r="G372" s="543"/>
      <c r="H372" s="543"/>
      <c r="I372" s="544"/>
    </row>
    <row r="373" spans="1:9" ht="60" customHeight="1">
      <c r="A373" s="548"/>
      <c r="B373" s="481" t="s">
        <v>559</v>
      </c>
      <c r="C373" s="482">
        <v>19440</v>
      </c>
      <c r="D373" s="586"/>
      <c r="E373" s="588"/>
      <c r="G373" s="543"/>
      <c r="H373" s="543"/>
      <c r="I373" s="544"/>
    </row>
    <row r="374" spans="1:9" ht="57.75" customHeight="1">
      <c r="A374" s="548"/>
      <c r="B374" s="481" t="s">
        <v>561</v>
      </c>
      <c r="C374" s="482">
        <v>10704</v>
      </c>
      <c r="D374" s="586"/>
      <c r="E374" s="588"/>
      <c r="G374" s="543"/>
      <c r="H374" s="543"/>
      <c r="I374" s="544"/>
    </row>
    <row r="375" spans="1:9" ht="64.5" customHeight="1">
      <c r="A375" s="548"/>
      <c r="B375" s="481" t="s">
        <v>560</v>
      </c>
      <c r="C375" s="482">
        <v>78544</v>
      </c>
      <c r="D375" s="586"/>
      <c r="E375" s="588"/>
      <c r="G375" s="543"/>
      <c r="H375" s="543"/>
      <c r="I375" s="544"/>
    </row>
    <row r="376" spans="1:9" ht="66.75" customHeight="1">
      <c r="A376" s="548"/>
      <c r="B376" s="481" t="s">
        <v>562</v>
      </c>
      <c r="C376" s="482">
        <v>5903</v>
      </c>
      <c r="D376" s="586"/>
      <c r="E376" s="588"/>
      <c r="G376" s="543"/>
      <c r="H376" s="543"/>
      <c r="I376" s="544"/>
    </row>
    <row r="377" spans="1:9" ht="42.75" customHeight="1">
      <c r="A377" s="548"/>
      <c r="B377" s="481" t="s">
        <v>564</v>
      </c>
      <c r="C377" s="482">
        <v>11223</v>
      </c>
      <c r="D377" s="586"/>
      <c r="E377" s="588"/>
      <c r="G377" s="543"/>
      <c r="H377" s="543"/>
      <c r="I377" s="544"/>
    </row>
    <row r="378" spans="1:9" ht="45.75" customHeight="1">
      <c r="A378" s="548"/>
      <c r="B378" s="481" t="s">
        <v>565</v>
      </c>
      <c r="C378" s="482">
        <v>394</v>
      </c>
      <c r="D378" s="586"/>
      <c r="E378" s="588"/>
      <c r="G378" s="543"/>
      <c r="H378" s="543"/>
      <c r="I378" s="544"/>
    </row>
    <row r="379" spans="1:9" ht="48.75" customHeight="1">
      <c r="A379" s="546"/>
      <c r="B379" s="481" t="s">
        <v>566</v>
      </c>
      <c r="C379" s="482">
        <v>57089</v>
      </c>
      <c r="D379" s="586"/>
      <c r="E379" s="588"/>
      <c r="G379" s="542"/>
      <c r="H379" s="542"/>
      <c r="I379" s="542"/>
    </row>
    <row r="380" spans="1:9" ht="30" customHeight="1">
      <c r="A380" s="479" t="s">
        <v>563</v>
      </c>
      <c r="B380" s="481" t="s">
        <v>199</v>
      </c>
      <c r="C380" s="482">
        <v>48990</v>
      </c>
      <c r="D380" s="586"/>
      <c r="E380" s="588"/>
      <c r="G380" s="542"/>
      <c r="H380" s="542"/>
      <c r="I380" s="542"/>
    </row>
    <row r="381" spans="1:9" ht="42.75" customHeight="1">
      <c r="A381" s="479" t="s">
        <v>567</v>
      </c>
      <c r="B381" s="481" t="s">
        <v>568</v>
      </c>
      <c r="C381" s="482">
        <v>80019</v>
      </c>
      <c r="D381" s="587"/>
      <c r="E381" s="589"/>
      <c r="G381" s="542"/>
      <c r="H381" s="542"/>
      <c r="I381" s="542"/>
    </row>
    <row r="382" spans="1:9" ht="19.5">
      <c r="A382" s="57" t="s">
        <v>200</v>
      </c>
      <c r="B382" s="7"/>
      <c r="C382" s="7">
        <f>SUM(C383:C399)</f>
        <v>4731</v>
      </c>
      <c r="D382" s="51"/>
      <c r="E382" s="296"/>
    </row>
    <row r="383" spans="1:9" ht="16.5" customHeight="1">
      <c r="A383" s="561" t="s">
        <v>201</v>
      </c>
      <c r="B383" s="561" t="s">
        <v>202</v>
      </c>
      <c r="C383" s="590">
        <v>678</v>
      </c>
      <c r="D383" s="577" t="s">
        <v>203</v>
      </c>
      <c r="E383" s="580"/>
    </row>
    <row r="384" spans="1:9" ht="9" customHeight="1">
      <c r="A384" s="572"/>
      <c r="B384" s="572"/>
      <c r="C384" s="591"/>
      <c r="D384" s="578"/>
      <c r="E384" s="581"/>
    </row>
    <row r="385" spans="1:5" ht="10.5" customHeight="1">
      <c r="A385" s="572"/>
      <c r="B385" s="572"/>
      <c r="C385" s="591"/>
      <c r="D385" s="578"/>
      <c r="E385" s="581"/>
    </row>
    <row r="386" spans="1:5" ht="10.5" customHeight="1">
      <c r="A386" s="572"/>
      <c r="B386" s="636"/>
      <c r="C386" s="592"/>
      <c r="D386" s="579"/>
      <c r="E386" s="582"/>
    </row>
    <row r="387" spans="1:5" ht="58.5">
      <c r="A387" s="573"/>
      <c r="B387" s="59" t="s">
        <v>204</v>
      </c>
      <c r="C387" s="60">
        <v>154</v>
      </c>
      <c r="D387" s="50" t="s">
        <v>203</v>
      </c>
      <c r="E387" s="296"/>
    </row>
    <row r="388" spans="1:5" ht="58.5">
      <c r="A388" s="573"/>
      <c r="B388" s="59" t="s">
        <v>205</v>
      </c>
      <c r="C388" s="60">
        <v>2304</v>
      </c>
      <c r="D388" s="50" t="s">
        <v>203</v>
      </c>
      <c r="E388" s="296"/>
    </row>
    <row r="389" spans="1:5" ht="68.25" customHeight="1">
      <c r="A389" s="564"/>
      <c r="B389" s="61" t="s">
        <v>206</v>
      </c>
      <c r="C389" s="62">
        <v>344</v>
      </c>
      <c r="D389" s="54" t="s">
        <v>203</v>
      </c>
      <c r="E389" s="358"/>
    </row>
    <row r="390" spans="1:5" ht="39">
      <c r="A390" s="561" t="s">
        <v>649</v>
      </c>
      <c r="B390" s="59" t="s">
        <v>145</v>
      </c>
      <c r="C390" s="64">
        <v>483</v>
      </c>
      <c r="D390" s="56" t="s">
        <v>207</v>
      </c>
      <c r="E390" s="295"/>
    </row>
    <row r="391" spans="1:5" ht="39">
      <c r="A391" s="562"/>
      <c r="B391" s="63" t="s">
        <v>208</v>
      </c>
      <c r="C391" s="64">
        <v>51</v>
      </c>
      <c r="D391" s="50" t="s">
        <v>209</v>
      </c>
      <c r="E391" s="250"/>
    </row>
    <row r="392" spans="1:5" ht="39">
      <c r="A392" s="563"/>
      <c r="B392" s="61" t="s">
        <v>210</v>
      </c>
      <c r="C392" s="65">
        <v>30</v>
      </c>
      <c r="D392" s="56" t="s">
        <v>550</v>
      </c>
      <c r="E392" s="509"/>
    </row>
    <row r="393" spans="1:5" ht="19.5">
      <c r="A393" s="561" t="s">
        <v>650</v>
      </c>
      <c r="B393" s="59" t="s">
        <v>14</v>
      </c>
      <c r="C393" s="60">
        <v>195</v>
      </c>
      <c r="D393" s="52" t="s">
        <v>211</v>
      </c>
      <c r="E393" s="296"/>
    </row>
    <row r="394" spans="1:5" ht="47.25" customHeight="1">
      <c r="A394" s="562"/>
      <c r="B394" s="59" t="s">
        <v>212</v>
      </c>
      <c r="C394" s="60">
        <v>37</v>
      </c>
      <c r="D394" s="55" t="s">
        <v>213</v>
      </c>
      <c r="E394" s="296"/>
    </row>
    <row r="395" spans="1:5" ht="28.5" customHeight="1">
      <c r="A395" s="562"/>
      <c r="B395" s="59" t="s">
        <v>214</v>
      </c>
      <c r="C395" s="60">
        <v>5</v>
      </c>
      <c r="D395" s="55" t="s">
        <v>215</v>
      </c>
      <c r="E395" s="296"/>
    </row>
    <row r="396" spans="1:5" ht="25.5" customHeight="1">
      <c r="A396" s="562"/>
      <c r="B396" s="59" t="s">
        <v>216</v>
      </c>
      <c r="C396" s="60">
        <v>8</v>
      </c>
      <c r="D396" s="55" t="s">
        <v>217</v>
      </c>
      <c r="E396" s="296"/>
    </row>
    <row r="397" spans="1:5" ht="24.75" customHeight="1">
      <c r="A397" s="563"/>
      <c r="B397" s="59" t="s">
        <v>218</v>
      </c>
      <c r="C397" s="60">
        <v>27</v>
      </c>
      <c r="D397" s="55" t="s">
        <v>217</v>
      </c>
      <c r="E397" s="296"/>
    </row>
    <row r="398" spans="1:5" ht="24" customHeight="1">
      <c r="A398" s="561" t="s">
        <v>651</v>
      </c>
      <c r="B398" s="59" t="s">
        <v>145</v>
      </c>
      <c r="C398" s="66">
        <v>401</v>
      </c>
      <c r="D398" s="37" t="s">
        <v>219</v>
      </c>
      <c r="E398" s="296"/>
    </row>
    <row r="399" spans="1:5" ht="25.5" customHeight="1">
      <c r="A399" s="564"/>
      <c r="B399" s="59" t="s">
        <v>208</v>
      </c>
      <c r="C399" s="60">
        <v>14</v>
      </c>
      <c r="D399" s="52" t="s">
        <v>220</v>
      </c>
      <c r="E399" s="296"/>
    </row>
    <row r="400" spans="1:5" ht="19.5">
      <c r="A400" s="87" t="s">
        <v>652</v>
      </c>
      <c r="B400" s="7"/>
      <c r="C400" s="7">
        <f>SUM(C401:C410)</f>
        <v>4382</v>
      </c>
      <c r="D400" s="79"/>
      <c r="E400" s="296"/>
    </row>
    <row r="401" spans="1:5" ht="58.5">
      <c r="A401" s="492" t="s">
        <v>653</v>
      </c>
      <c r="B401" s="89" t="s">
        <v>14</v>
      </c>
      <c r="C401" s="80">
        <v>331</v>
      </c>
      <c r="D401" s="82" t="s">
        <v>267</v>
      </c>
      <c r="E401" s="91"/>
    </row>
    <row r="402" spans="1:5" ht="48.75" customHeight="1">
      <c r="A402" s="493"/>
      <c r="B402" s="88" t="s">
        <v>221</v>
      </c>
      <c r="C402" s="80">
        <v>1169</v>
      </c>
      <c r="D402" s="86" t="s">
        <v>222</v>
      </c>
      <c r="E402" s="91"/>
    </row>
    <row r="403" spans="1:5" ht="101.25" customHeight="1">
      <c r="A403" s="492" t="s">
        <v>223</v>
      </c>
      <c r="B403" s="88" t="s">
        <v>14</v>
      </c>
      <c r="C403" s="80">
        <v>1245</v>
      </c>
      <c r="D403" s="82" t="s">
        <v>268</v>
      </c>
      <c r="E403" s="92"/>
    </row>
    <row r="404" spans="1:5" ht="58.5">
      <c r="A404" s="493"/>
      <c r="B404" s="90" t="s">
        <v>224</v>
      </c>
      <c r="C404" s="85">
        <v>35</v>
      </c>
      <c r="D404" s="84" t="s">
        <v>269</v>
      </c>
      <c r="E404" s="93"/>
    </row>
    <row r="405" spans="1:5" ht="78">
      <c r="A405" s="492" t="s">
        <v>225</v>
      </c>
      <c r="B405" s="89" t="s">
        <v>14</v>
      </c>
      <c r="C405" s="80">
        <v>243</v>
      </c>
      <c r="D405" s="86" t="s">
        <v>270</v>
      </c>
      <c r="E405" s="175"/>
    </row>
    <row r="406" spans="1:5" ht="58.5">
      <c r="A406" s="433"/>
      <c r="B406" s="90" t="s">
        <v>226</v>
      </c>
      <c r="C406" s="85">
        <v>80</v>
      </c>
      <c r="D406" s="83" t="s">
        <v>269</v>
      </c>
      <c r="E406" s="418"/>
    </row>
    <row r="407" spans="1:5" ht="80.25" customHeight="1">
      <c r="A407" s="492" t="s">
        <v>227</v>
      </c>
      <c r="B407" s="90" t="s">
        <v>14</v>
      </c>
      <c r="C407" s="85">
        <v>363</v>
      </c>
      <c r="D407" s="83" t="s">
        <v>268</v>
      </c>
      <c r="E407" s="418"/>
    </row>
    <row r="408" spans="1:5" ht="58.5">
      <c r="A408" s="433"/>
      <c r="B408" s="88" t="s">
        <v>228</v>
      </c>
      <c r="C408" s="80">
        <v>198</v>
      </c>
      <c r="D408" s="82" t="s">
        <v>269</v>
      </c>
      <c r="E408" s="175"/>
    </row>
    <row r="409" spans="1:5" ht="82.5" customHeight="1">
      <c r="A409" s="492" t="s">
        <v>229</v>
      </c>
      <c r="B409" s="90" t="s">
        <v>14</v>
      </c>
      <c r="C409" s="85">
        <v>505</v>
      </c>
      <c r="D409" s="83" t="s">
        <v>268</v>
      </c>
      <c r="E409" s="418"/>
    </row>
    <row r="410" spans="1:5" ht="39">
      <c r="A410" s="433"/>
      <c r="B410" s="88" t="s">
        <v>230</v>
      </c>
      <c r="C410" s="80">
        <v>213</v>
      </c>
      <c r="D410" s="82" t="s">
        <v>231</v>
      </c>
      <c r="E410" s="175"/>
    </row>
    <row r="411" spans="1:5" ht="19.5">
      <c r="A411" s="290" t="s">
        <v>654</v>
      </c>
      <c r="B411" s="7"/>
      <c r="C411" s="7">
        <f>SUM(C412:C420)</f>
        <v>12163</v>
      </c>
      <c r="D411" s="312"/>
      <c r="E411" s="91"/>
    </row>
    <row r="412" spans="1:5" ht="78">
      <c r="A412" s="565" t="s">
        <v>232</v>
      </c>
      <c r="B412" s="549" t="s">
        <v>14</v>
      </c>
      <c r="C412" s="328">
        <v>1408</v>
      </c>
      <c r="D412" s="327" t="s">
        <v>476</v>
      </c>
      <c r="E412" s="343"/>
    </row>
    <row r="413" spans="1:5" ht="78">
      <c r="A413" s="566"/>
      <c r="B413" s="546"/>
      <c r="C413" s="328">
        <v>28</v>
      </c>
      <c r="D413" s="327" t="s">
        <v>233</v>
      </c>
      <c r="E413" s="330" t="s">
        <v>234</v>
      </c>
    </row>
    <row r="414" spans="1:5" ht="65.25" customHeight="1">
      <c r="A414" s="566"/>
      <c r="B414" s="329" t="s">
        <v>235</v>
      </c>
      <c r="C414" s="328">
        <v>1910</v>
      </c>
      <c r="D414" s="327" t="s">
        <v>236</v>
      </c>
      <c r="E414" s="343"/>
    </row>
    <row r="415" spans="1:5" ht="78">
      <c r="A415" s="565" t="s">
        <v>237</v>
      </c>
      <c r="B415" s="329" t="s">
        <v>14</v>
      </c>
      <c r="C415" s="328">
        <v>1478</v>
      </c>
      <c r="D415" s="327" t="s">
        <v>476</v>
      </c>
      <c r="E415" s="343"/>
    </row>
    <row r="416" spans="1:5" ht="81" customHeight="1">
      <c r="A416" s="566"/>
      <c r="B416" s="329" t="s">
        <v>238</v>
      </c>
      <c r="C416" s="328">
        <v>4211</v>
      </c>
      <c r="D416" s="327" t="s">
        <v>476</v>
      </c>
      <c r="E416" s="343"/>
    </row>
    <row r="417" spans="1:5" ht="58.5">
      <c r="A417" s="566"/>
      <c r="B417" s="329" t="s">
        <v>239</v>
      </c>
      <c r="C417" s="328">
        <v>1302</v>
      </c>
      <c r="D417" s="327" t="s">
        <v>477</v>
      </c>
      <c r="E417" s="343"/>
    </row>
    <row r="418" spans="1:5" ht="78">
      <c r="A418" s="567" t="s">
        <v>240</v>
      </c>
      <c r="B418" s="329" t="s">
        <v>14</v>
      </c>
      <c r="C418" s="328">
        <v>254</v>
      </c>
      <c r="D418" s="327" t="s">
        <v>478</v>
      </c>
      <c r="E418" s="343"/>
    </row>
    <row r="419" spans="1:5" ht="45" customHeight="1">
      <c r="A419" s="568"/>
      <c r="B419" s="329" t="s">
        <v>241</v>
      </c>
      <c r="C419" s="328">
        <v>865</v>
      </c>
      <c r="D419" s="327" t="s">
        <v>479</v>
      </c>
      <c r="E419" s="343"/>
    </row>
    <row r="420" spans="1:5" ht="78">
      <c r="A420" s="329" t="s">
        <v>242</v>
      </c>
      <c r="B420" s="329" t="s">
        <v>14</v>
      </c>
      <c r="C420" s="328">
        <v>707</v>
      </c>
      <c r="D420" s="327" t="s">
        <v>478</v>
      </c>
      <c r="E420" s="343"/>
    </row>
    <row r="421" spans="1:5" ht="42.75" customHeight="1">
      <c r="A421" s="550" t="s">
        <v>655</v>
      </c>
      <c r="B421" s="551"/>
      <c r="C421" s="7">
        <f>SUM(C422:C429)</f>
        <v>93095</v>
      </c>
      <c r="D421" s="312"/>
      <c r="E421" s="296"/>
    </row>
    <row r="422" spans="1:5" ht="58.5">
      <c r="A422" s="552" t="s">
        <v>243</v>
      </c>
      <c r="B422" s="288" t="s">
        <v>14</v>
      </c>
      <c r="C422" s="359">
        <f>298+486</f>
        <v>784</v>
      </c>
      <c r="D422" s="288" t="s">
        <v>244</v>
      </c>
      <c r="E422" s="296"/>
    </row>
    <row r="423" spans="1:5" ht="78">
      <c r="A423" s="559"/>
      <c r="B423" s="54" t="s">
        <v>245</v>
      </c>
      <c r="C423" s="360">
        <f>276+156+10</f>
        <v>442</v>
      </c>
      <c r="D423" s="26" t="s">
        <v>246</v>
      </c>
      <c r="E423" s="358"/>
    </row>
    <row r="424" spans="1:5" ht="111" customHeight="1">
      <c r="A424" s="559"/>
      <c r="B424" s="288" t="s">
        <v>247</v>
      </c>
      <c r="C424" s="359">
        <v>432</v>
      </c>
      <c r="D424" s="24" t="s">
        <v>248</v>
      </c>
      <c r="E424" s="288" t="s">
        <v>249</v>
      </c>
    </row>
    <row r="425" spans="1:5" ht="117">
      <c r="A425" s="559"/>
      <c r="B425" s="552" t="s">
        <v>247</v>
      </c>
      <c r="C425" s="361">
        <f>39050+4818+43569</f>
        <v>87437</v>
      </c>
      <c r="D425" s="25" t="s">
        <v>250</v>
      </c>
      <c r="E425" s="552" t="s">
        <v>251</v>
      </c>
    </row>
    <row r="426" spans="1:5" ht="39">
      <c r="A426" s="559"/>
      <c r="B426" s="546"/>
      <c r="C426" s="362"/>
      <c r="D426" s="292" t="s">
        <v>252</v>
      </c>
      <c r="E426" s="546"/>
    </row>
    <row r="427" spans="1:5" ht="39">
      <c r="A427" s="559"/>
      <c r="B427" s="54" t="s">
        <v>253</v>
      </c>
      <c r="C427" s="360">
        <v>76</v>
      </c>
      <c r="D427" s="26" t="s">
        <v>254</v>
      </c>
      <c r="E427" s="358"/>
    </row>
    <row r="428" spans="1:5" ht="117">
      <c r="A428" s="559"/>
      <c r="B428" s="288" t="s">
        <v>255</v>
      </c>
      <c r="C428" s="359">
        <f>1448+1961+512</f>
        <v>3921</v>
      </c>
      <c r="D428" s="24" t="s">
        <v>256</v>
      </c>
      <c r="E428" s="296"/>
    </row>
    <row r="429" spans="1:5" ht="39">
      <c r="A429" s="560"/>
      <c r="B429" s="288" t="s">
        <v>257</v>
      </c>
      <c r="C429" s="359">
        <v>3</v>
      </c>
      <c r="D429" s="288" t="s">
        <v>254</v>
      </c>
      <c r="E429" s="296"/>
    </row>
    <row r="430" spans="1:5" ht="16.5" customHeight="1">
      <c r="A430" s="630" t="s">
        <v>672</v>
      </c>
      <c r="B430" s="630"/>
      <c r="C430" s="630"/>
      <c r="D430" s="630"/>
      <c r="E430" s="630"/>
    </row>
    <row r="431" spans="1:5">
      <c r="A431" s="631" t="s">
        <v>670</v>
      </c>
      <c r="B431" s="631"/>
      <c r="C431" s="631"/>
      <c r="D431" s="631"/>
      <c r="E431" s="631"/>
    </row>
    <row r="432" spans="1:5">
      <c r="A432" s="632" t="s">
        <v>671</v>
      </c>
      <c r="B432" s="632"/>
      <c r="C432" s="632"/>
      <c r="D432" s="632"/>
      <c r="E432" s="632"/>
    </row>
  </sheetData>
  <autoFilter ref="A5:I432" xr:uid="{A6D7F611-476D-48C9-8867-47D58A3D2791}"/>
  <mergeCells count="118">
    <mergeCell ref="A430:E430"/>
    <mergeCell ref="A431:E431"/>
    <mergeCell ref="A432:E432"/>
    <mergeCell ref="A215:A216"/>
    <mergeCell ref="A182:A185"/>
    <mergeCell ref="A199:A206"/>
    <mergeCell ref="A207:A208"/>
    <mergeCell ref="A209:A210"/>
    <mergeCell ref="A212:A213"/>
    <mergeCell ref="A224:A225"/>
    <mergeCell ref="A227:A228"/>
    <mergeCell ref="A309:A310"/>
    <mergeCell ref="A311:A312"/>
    <mergeCell ref="B383:B386"/>
    <mergeCell ref="A317:A319"/>
    <mergeCell ref="A230:A231"/>
    <mergeCell ref="A232:A233"/>
    <mergeCell ref="A234:A235"/>
    <mergeCell ref="A302:A303"/>
    <mergeCell ref="A236:A237"/>
    <mergeCell ref="A238:A239"/>
    <mergeCell ref="A240:A241"/>
    <mergeCell ref="A242:A243"/>
    <mergeCell ref="A275:A276"/>
    <mergeCell ref="A167:A168"/>
    <mergeCell ref="A169:A171"/>
    <mergeCell ref="A174:A175"/>
    <mergeCell ref="A179:A180"/>
    <mergeCell ref="A172:A173"/>
    <mergeCell ref="A69:A70"/>
    <mergeCell ref="A74:A81"/>
    <mergeCell ref="A83:A85"/>
    <mergeCell ref="A93:A96"/>
    <mergeCell ref="A153:A154"/>
    <mergeCell ref="A155:A156"/>
    <mergeCell ref="A1:E1"/>
    <mergeCell ref="A2:E2"/>
    <mergeCell ref="A4:B4"/>
    <mergeCell ref="C4:C5"/>
    <mergeCell ref="D4:D5"/>
    <mergeCell ref="E4:E5"/>
    <mergeCell ref="A144:A145"/>
    <mergeCell ref="A35:A36"/>
    <mergeCell ref="A37:A38"/>
    <mergeCell ref="A140:A141"/>
    <mergeCell ref="A125:A126"/>
    <mergeCell ref="A114:A115"/>
    <mergeCell ref="A138:A139"/>
    <mergeCell ref="A133:A134"/>
    <mergeCell ref="A122:A123"/>
    <mergeCell ref="A65:A67"/>
    <mergeCell ref="A8:A10"/>
    <mergeCell ref="A13:A14"/>
    <mergeCell ref="A23:A27"/>
    <mergeCell ref="A29:A33"/>
    <mergeCell ref="A45:A50"/>
    <mergeCell ref="A51:A53"/>
    <mergeCell ref="A55:A56"/>
    <mergeCell ref="A57:A58"/>
    <mergeCell ref="A40:A43"/>
    <mergeCell ref="A163:A165"/>
    <mergeCell ref="A159:A160"/>
    <mergeCell ref="A161:A162"/>
    <mergeCell ref="A106:A107"/>
    <mergeCell ref="A108:A109"/>
    <mergeCell ref="A116:A117"/>
    <mergeCell ref="A142:A143"/>
    <mergeCell ref="A147:A148"/>
    <mergeCell ref="A60:A63"/>
    <mergeCell ref="A129:A130"/>
    <mergeCell ref="A120:A121"/>
    <mergeCell ref="A131:A132"/>
    <mergeCell ref="A127:A128"/>
    <mergeCell ref="E383:E386"/>
    <mergeCell ref="A313:A314"/>
    <mergeCell ref="A279:A280"/>
    <mergeCell ref="A281:A285"/>
    <mergeCell ref="A332:A334"/>
    <mergeCell ref="D371:D381"/>
    <mergeCell ref="E371:E381"/>
    <mergeCell ref="C383:C386"/>
    <mergeCell ref="A347:A348"/>
    <mergeCell ref="A344:A345"/>
    <mergeCell ref="A322:A323"/>
    <mergeCell ref="A325:A326"/>
    <mergeCell ref="A327:A329"/>
    <mergeCell ref="A330:A331"/>
    <mergeCell ref="A360:A361"/>
    <mergeCell ref="A336:A338"/>
    <mergeCell ref="A339:A340"/>
    <mergeCell ref="A341:A342"/>
    <mergeCell ref="A371:A379"/>
    <mergeCell ref="A351:A353"/>
    <mergeCell ref="A354:A355"/>
    <mergeCell ref="B218:B219"/>
    <mergeCell ref="B365:B369"/>
    <mergeCell ref="B412:B413"/>
    <mergeCell ref="A421:B421"/>
    <mergeCell ref="B425:B426"/>
    <mergeCell ref="E425:E426"/>
    <mergeCell ref="A248:A249"/>
    <mergeCell ref="A250:A251"/>
    <mergeCell ref="A296:A300"/>
    <mergeCell ref="A304:A307"/>
    <mergeCell ref="A422:A429"/>
    <mergeCell ref="A393:A397"/>
    <mergeCell ref="A398:A399"/>
    <mergeCell ref="A412:A414"/>
    <mergeCell ref="A415:A417"/>
    <mergeCell ref="A418:A419"/>
    <mergeCell ref="A320:A321"/>
    <mergeCell ref="A365:A369"/>
    <mergeCell ref="A383:A389"/>
    <mergeCell ref="A390:A392"/>
    <mergeCell ref="A244:A245"/>
    <mergeCell ref="A271:A272"/>
    <mergeCell ref="A277:A278"/>
    <mergeCell ref="D383:D386"/>
  </mergeCells>
  <phoneticPr fontId="3" type="noConversion"/>
  <printOptions horizontalCentered="1"/>
  <pageMargins left="0.39370078740157483" right="0.39370078740157483" top="0.35433070866141736" bottom="0.55118110236220474" header="0.31496062992125984" footer="0.19685039370078741"/>
  <pageSetup paperSize="9" scale="88" orientation="portrait" r:id="rId1"/>
  <headerFooter>
    <oddFooter>第 &amp;P 頁，共 &amp;N 頁</oddFooter>
  </headerFooter>
  <rowBreaks count="23" manualBreakCount="23">
    <brk id="36" max="6" man="1"/>
    <brk id="53" max="6" man="1"/>
    <brk id="70" max="6" man="1"/>
    <brk id="87" max="6" man="1"/>
    <brk id="128" max="6" man="1"/>
    <brk id="143" max="6" man="1"/>
    <brk id="162" max="6" man="1"/>
    <brk id="180" max="6" man="1"/>
    <brk id="196" max="4" man="1"/>
    <brk id="208" max="6" man="1"/>
    <brk id="223" max="6" man="1"/>
    <brk id="235" max="6" man="1"/>
    <brk id="245" max="6" man="1"/>
    <brk id="255" max="6" man="1"/>
    <brk id="268" max="6" man="1"/>
    <brk id="303" max="6" man="1"/>
    <brk id="323" max="6" man="1"/>
    <brk id="345" max="6" man="1"/>
    <brk id="361" max="6" man="1"/>
    <brk id="369" max="6" man="1"/>
    <brk id="389" max="6" man="1"/>
    <brk id="406" max="6" man="1"/>
    <brk id="41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總預算</vt:lpstr>
      <vt:lpstr>總預算!Print_Area</vt:lpstr>
      <vt:lpstr>總預算!Print_Titles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陳家瑩</dc:creator>
  <cp:lastModifiedBy>陳家瑩</cp:lastModifiedBy>
  <cp:lastPrinted>2020-06-12T09:23:11Z</cp:lastPrinted>
  <dcterms:created xsi:type="dcterms:W3CDTF">2020-06-01T10:21:46Z</dcterms:created>
  <dcterms:modified xsi:type="dcterms:W3CDTF">2020-06-15T05:54:49Z</dcterms:modified>
</cp:coreProperties>
</file>