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<sst xmlns="http://schemas.openxmlformats.org/spreadsheetml/2006/main" count="70" uniqueCount="44">
  <si>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</si>
  <si>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</si>
  <si>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</si>
  <si>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</si>
  <si>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</si>
  <si>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</si>
  <si>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</si>
  <si>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</si>
  <si>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</si>
  <si>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</si>
  <si>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</si>
  <si>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</si>
  <si>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</si>
  <si>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</si>
  <si>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</si>
  <si>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</si>
  <si>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</si>
  <si>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</si>
  <si>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</si>
  <si>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</si>
  <si>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>負     債</t>
  </si>
  <si>
    <t>流動負債</t>
  </si>
  <si>
    <t xml:space="preserve">    應付款項</t>
  </si>
  <si>
    <t>　預付款項</t>
  </si>
  <si>
    <t>其他負債</t>
  </si>
  <si>
    <t>　短期墊款</t>
  </si>
  <si>
    <t xml:space="preserve">    什項負債</t>
  </si>
  <si>
    <t>　遞延負債</t>
  </si>
  <si>
    <t>業主權益</t>
  </si>
  <si>
    <t>　土地改良物</t>
  </si>
  <si>
    <t>　房屋及建築</t>
  </si>
  <si>
    <t>資本公積</t>
  </si>
  <si>
    <t>　機械及設備</t>
  </si>
  <si>
    <t>　交通及運輸設備</t>
  </si>
  <si>
    <t>　資本公積</t>
  </si>
  <si>
    <t>　什項設備</t>
  </si>
  <si>
    <t xml:space="preserve">    什項資產</t>
  </si>
  <si>
    <t>合　　計</t>
  </si>
  <si>
    <t>原列決算數</t>
  </si>
  <si>
    <t xml:space="preserve">    單位：新臺幣元                                   （負債及業主權益部分）</t>
  </si>
  <si>
    <t>　購建中固定資產</t>
  </si>
  <si>
    <r>
      <t>中華民國</t>
    </r>
    <r>
      <rPr>
        <sz val="12"/>
        <rFont val="Times New Roman"/>
        <family val="1"/>
      </rPr>
      <t>93</t>
    </r>
    <r>
      <rPr>
        <sz val="12"/>
        <rFont val="新細明體"/>
        <family val="0"/>
      </rPr>
      <t>年</t>
    </r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</si>
  <si>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</si>
  <si>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r>
      <t>註：</t>
    </r>
    <r>
      <rPr>
        <sz val="10"/>
        <rFont val="新細明體"/>
        <family val="1"/>
      </rPr>
      <t>本年度及上年度信託代理與保證之或有資產與或有負債無列數。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</si>
</sst>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</numFmts>
  <fonts count="22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5" fillId="0" borderId="0" xfId="0" applyFont="1" applyAlignment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8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0" fontId="5" fillId="0" borderId="3" xfId="0" applyFont="1" applyBorder="1" applyAlignment="1" quotePrefix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3" fontId="9" fillId="0" borderId="0" xfId="0" applyNumberFormat="1" applyFont="1" applyAlignment="1">
      <alignment/>
    </xf>
    <xf numFmtId="178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distributed"/>
    </xf>
    <xf numFmtId="4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16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vertical="center"/>
    </xf>
    <xf numFmtId="4" fontId="12" fillId="0" borderId="0" xfId="0" applyNumberFormat="1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0" fontId="11" fillId="0" borderId="4" xfId="0" applyNumberFormat="1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distributed"/>
    </xf>
    <xf numFmtId="0" fontId="5" fillId="0" borderId="6" xfId="0" applyFont="1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workbookViewId="0" topLeftCell="A1">
      <selection activeCell="A1" sqref="A1"/>
    </sheetView>
  </sheetViews>
  <sheetFormatPr defaultColWidth="9.00390625" defaultRowHeight="16.5"/>
  <cols>
    <col min="1" max="1" width="16.50390625" style="0" customWidth="1"/>
    <col min="2" max="2" width="7.625" style="0" customWidth="1"/>
    <col min="3" max="3" width="20.50390625" style="0" customWidth="1"/>
    <col min="4" max="4" width="16.875" style="0" customWidth="1"/>
    <col min="5" max="5" width="11.00390625" style="0" customWidth="1"/>
    <col min="6" max="6" width="15.50390625" style="0" customWidth="1"/>
    <col min="7" max="7" width="6.50390625" style="0" customWidth="1"/>
    <col min="8" max="8" width="17.125" style="0" customWidth="1"/>
    <col min="9" max="9" width="6.875" style="0" customWidth="1"/>
    <col min="10" max="10" width="18.75390625" style="0" customWidth="1"/>
    <col min="11" max="11" width="17.00390625" style="0" customWidth="1"/>
    <col min="12" max="12" width="11.75390625" style="0" customWidth="1"/>
    <col min="13" max="13" width="16.50390625" style="0" customWidth="1"/>
    <col min="14" max="14" width="6.125" style="0" customWidth="1"/>
  </cols>
  <sheetData>
    <row r="1" spans="2:14" s="42" customFormat="1" ht="30" customHeight="1">
      <c r="B1" s="44"/>
      <c r="C1" s="44"/>
      <c r="D1" s="44"/>
      <c r="E1" s="44"/>
      <c r="F1" s="44"/>
      <c r="G1" s="45" t="s">
        <v>13</v>
      </c>
      <c r="H1" s="46" t="s">
        <v>14</v>
      </c>
      <c r="I1" s="47"/>
      <c r="J1" s="47"/>
      <c r="K1" s="47"/>
      <c r="L1" s="47"/>
      <c r="M1" s="47"/>
      <c r="N1" s="47"/>
    </row>
    <row r="2" spans="1:14" ht="24.75" customHeight="1">
      <c r="A2" s="3" t="s">
        <v>15</v>
      </c>
      <c r="E2" s="59" t="s">
        <v>41</v>
      </c>
      <c r="F2" s="59"/>
      <c r="G2" s="59"/>
      <c r="H2" s="53" t="s">
        <v>42</v>
      </c>
      <c r="I2" s="54"/>
      <c r="J2" s="54"/>
      <c r="M2" s="55" t="s">
        <v>39</v>
      </c>
      <c r="N2" s="55"/>
    </row>
    <row r="3" spans="1:14" s="2" customFormat="1" ht="24.75" customHeight="1">
      <c r="A3" s="52" t="s">
        <v>16</v>
      </c>
      <c r="B3" s="56"/>
      <c r="C3" s="57" t="s">
        <v>2</v>
      </c>
      <c r="D3" s="48" t="s">
        <v>38</v>
      </c>
      <c r="E3" s="50" t="s">
        <v>17</v>
      </c>
      <c r="F3" s="51" t="s">
        <v>18</v>
      </c>
      <c r="G3" s="52"/>
      <c r="H3" s="52" t="s">
        <v>16</v>
      </c>
      <c r="I3" s="56"/>
      <c r="J3" s="57" t="s">
        <v>2</v>
      </c>
      <c r="K3" s="48" t="s">
        <v>38</v>
      </c>
      <c r="L3" s="50" t="s">
        <v>17</v>
      </c>
      <c r="M3" s="51" t="s">
        <v>18</v>
      </c>
      <c r="N3" s="52"/>
    </row>
    <row r="4" spans="1:14" s="2" customFormat="1" ht="22.5" customHeight="1">
      <c r="A4" s="26" t="s">
        <v>19</v>
      </c>
      <c r="B4" s="27" t="s">
        <v>1</v>
      </c>
      <c r="C4" s="58"/>
      <c r="D4" s="49"/>
      <c r="E4" s="49"/>
      <c r="F4" s="28" t="s">
        <v>0</v>
      </c>
      <c r="G4" s="29" t="s">
        <v>1</v>
      </c>
      <c r="H4" s="26" t="s">
        <v>19</v>
      </c>
      <c r="I4" s="27" t="s">
        <v>1</v>
      </c>
      <c r="J4" s="58"/>
      <c r="K4" s="49"/>
      <c r="L4" s="49"/>
      <c r="M4" s="28" t="s">
        <v>0</v>
      </c>
      <c r="N4" s="29" t="s">
        <v>1</v>
      </c>
    </row>
    <row r="5" spans="2:14" s="2" customFormat="1" ht="16.5" customHeight="1">
      <c r="B5" s="5"/>
      <c r="C5" s="5"/>
      <c r="D5" s="5"/>
      <c r="E5" s="5"/>
      <c r="F5" s="5"/>
      <c r="G5" s="5"/>
      <c r="I5" s="5"/>
      <c r="J5" s="5"/>
      <c r="K5" s="5"/>
      <c r="L5" s="5"/>
      <c r="M5" s="5"/>
      <c r="N5" s="5"/>
    </row>
    <row r="6" spans="1:14" s="6" customFormat="1" ht="15.75">
      <c r="A6" s="16">
        <f>+A8+A15+A25</f>
        <v>14646459.65</v>
      </c>
      <c r="B6" s="30">
        <f>+A6/+A$46*100</f>
        <v>100</v>
      </c>
      <c r="C6" s="22" t="s">
        <v>4</v>
      </c>
      <c r="D6" s="16">
        <f>+D8+D15+D25</f>
        <v>9806949.65</v>
      </c>
      <c r="E6" s="16"/>
      <c r="F6" s="16">
        <f>D6-E6</f>
        <v>9806949.65</v>
      </c>
      <c r="G6" s="21">
        <f>+F6/+F$46*100</f>
        <v>100</v>
      </c>
      <c r="H6" s="16">
        <f>+H8+H12</f>
        <v>3905930</v>
      </c>
      <c r="I6" s="17">
        <f>+H6/+H$46*100</f>
        <v>26.668082890598072</v>
      </c>
      <c r="J6" s="18" t="s">
        <v>20</v>
      </c>
      <c r="K6" s="16">
        <f>K8+K12</f>
        <v>968275</v>
      </c>
      <c r="L6" s="16"/>
      <c r="M6" s="16">
        <f>M8+M12</f>
        <v>968275</v>
      </c>
      <c r="N6" s="17"/>
    </row>
    <row r="7" spans="1:14" s="2" customFormat="1" ht="15.75">
      <c r="A7" s="10"/>
      <c r="B7" s="7"/>
      <c r="D7" s="10"/>
      <c r="E7" s="10"/>
      <c r="F7" s="10"/>
      <c r="G7" s="8"/>
      <c r="H7" s="10"/>
      <c r="I7" s="7"/>
      <c r="K7" s="10"/>
      <c r="L7" s="10"/>
      <c r="M7" s="10"/>
      <c r="N7" s="7"/>
    </row>
    <row r="8" spans="1:14" s="15" customFormat="1" ht="15.75">
      <c r="A8" s="19">
        <f>SUM(A10:A13)</f>
        <v>7657937</v>
      </c>
      <c r="B8" s="17">
        <f>+A8/+A$46*100</f>
        <v>52.285242870962335</v>
      </c>
      <c r="C8" s="24" t="s">
        <v>5</v>
      </c>
      <c r="D8" s="19">
        <f>SUM(D10:D13)</f>
        <v>8162098</v>
      </c>
      <c r="E8" s="19"/>
      <c r="F8" s="16">
        <f>D8-E8</f>
        <v>8162098</v>
      </c>
      <c r="G8" s="17">
        <f>+F8/+F$46*100</f>
        <v>83.22769353669517</v>
      </c>
      <c r="H8" s="19">
        <f>SUM(H10:H11)</f>
        <v>3905930</v>
      </c>
      <c r="I8" s="17">
        <f>+H8/+H$46*100</f>
        <v>26.668082890598072</v>
      </c>
      <c r="J8" s="24" t="s">
        <v>21</v>
      </c>
      <c r="K8" s="19">
        <f>K10</f>
        <v>968275</v>
      </c>
      <c r="L8" s="19"/>
      <c r="M8" s="16">
        <f>K8-L8</f>
        <v>968275</v>
      </c>
      <c r="N8" s="17"/>
    </row>
    <row r="9" spans="1:14" s="2" customFormat="1" ht="15.75">
      <c r="A9" s="10"/>
      <c r="B9" s="7"/>
      <c r="D9" s="10"/>
      <c r="E9" s="10"/>
      <c r="F9" s="10"/>
      <c r="G9" s="9"/>
      <c r="H9" s="10"/>
      <c r="I9" s="7"/>
      <c r="K9" s="10"/>
      <c r="L9" s="10"/>
      <c r="M9" s="10"/>
      <c r="N9" s="7"/>
    </row>
    <row r="10" spans="1:14" s="2" customFormat="1" ht="15.75">
      <c r="A10" s="10"/>
      <c r="B10" s="7"/>
      <c r="C10" s="3" t="s">
        <v>6</v>
      </c>
      <c r="D10" s="10"/>
      <c r="E10" s="10"/>
      <c r="F10" s="10"/>
      <c r="G10" s="7"/>
      <c r="H10" s="10">
        <v>3905930</v>
      </c>
      <c r="I10" s="7">
        <f>+H10/+H$46*100</f>
        <v>26.668082890598072</v>
      </c>
      <c r="J10" s="3" t="s">
        <v>22</v>
      </c>
      <c r="K10" s="10">
        <v>968275</v>
      </c>
      <c r="L10" s="10"/>
      <c r="M10" s="10">
        <f>K10-L10</f>
        <v>968275</v>
      </c>
      <c r="N10" s="7"/>
    </row>
    <row r="11" spans="1:14" s="2" customFormat="1" ht="15.75">
      <c r="A11" s="10">
        <v>7657342</v>
      </c>
      <c r="B11" s="7">
        <f>+A11/+A$46*100</f>
        <v>52.281180455783385</v>
      </c>
      <c r="C11" s="3" t="s">
        <v>7</v>
      </c>
      <c r="D11" s="10">
        <v>8161503</v>
      </c>
      <c r="E11" s="10"/>
      <c r="F11" s="10">
        <f>D11-E11</f>
        <v>8161503</v>
      </c>
      <c r="G11" s="7">
        <f>+F11/+F$46*100</f>
        <v>83.22162641061382</v>
      </c>
      <c r="H11" s="10"/>
      <c r="I11" s="7"/>
      <c r="J11" s="3"/>
      <c r="K11" s="10"/>
      <c r="L11" s="10"/>
      <c r="M11" s="10"/>
      <c r="N11" s="7"/>
    </row>
    <row r="12" spans="1:14" s="2" customFormat="1" ht="15.75">
      <c r="A12" s="10">
        <v>595</v>
      </c>
      <c r="B12" s="7"/>
      <c r="C12" s="4" t="s">
        <v>23</v>
      </c>
      <c r="D12" s="10">
        <v>595</v>
      </c>
      <c r="E12" s="10"/>
      <c r="F12" s="10">
        <f>D12-E12</f>
        <v>595</v>
      </c>
      <c r="G12" s="7"/>
      <c r="H12" s="19"/>
      <c r="I12" s="17"/>
      <c r="J12" s="25" t="s">
        <v>24</v>
      </c>
      <c r="K12" s="19"/>
      <c r="L12" s="19"/>
      <c r="M12" s="19"/>
      <c r="N12" s="17"/>
    </row>
    <row r="13" spans="1:14" s="2" customFormat="1" ht="15.75">
      <c r="A13" s="10"/>
      <c r="B13" s="7"/>
      <c r="C13" s="2" t="s">
        <v>25</v>
      </c>
      <c r="D13" s="10"/>
      <c r="E13" s="10"/>
      <c r="F13" s="10"/>
      <c r="G13" s="7"/>
      <c r="H13" s="10"/>
      <c r="I13" s="7"/>
      <c r="J13" s="3"/>
      <c r="K13" s="10"/>
      <c r="L13" s="10"/>
      <c r="M13" s="10"/>
      <c r="N13" s="7"/>
    </row>
    <row r="14" spans="1:14" s="2" customFormat="1" ht="15.75">
      <c r="A14" s="10" t="s">
        <v>8</v>
      </c>
      <c r="B14" s="7" t="s">
        <v>8</v>
      </c>
      <c r="C14" s="4" t="s">
        <v>8</v>
      </c>
      <c r="D14" s="10" t="s">
        <v>8</v>
      </c>
      <c r="E14" s="10"/>
      <c r="F14" s="10" t="s">
        <v>8</v>
      </c>
      <c r="G14" s="9" t="s">
        <v>8</v>
      </c>
      <c r="H14" s="10"/>
      <c r="I14" s="7"/>
      <c r="J14" s="2" t="s">
        <v>26</v>
      </c>
      <c r="K14" s="10"/>
      <c r="L14" s="10"/>
      <c r="M14" s="10"/>
      <c r="N14" s="7"/>
    </row>
    <row r="15" spans="1:14" s="15" customFormat="1" ht="15.75">
      <c r="A15" s="19"/>
      <c r="B15" s="17"/>
      <c r="C15" s="25" t="s">
        <v>9</v>
      </c>
      <c r="D15" s="19"/>
      <c r="E15" s="19"/>
      <c r="F15" s="16"/>
      <c r="G15" s="17"/>
      <c r="H15" s="10"/>
      <c r="I15" s="7"/>
      <c r="J15" s="2" t="s">
        <v>27</v>
      </c>
      <c r="K15" s="10"/>
      <c r="L15" s="10"/>
      <c r="M15" s="10"/>
      <c r="N15" s="7"/>
    </row>
    <row r="16" spans="1:14" s="2" customFormat="1" ht="15.75">
      <c r="A16" s="10"/>
      <c r="B16" s="7"/>
      <c r="D16" s="10"/>
      <c r="E16" s="10"/>
      <c r="F16" s="10" t="s">
        <v>8</v>
      </c>
      <c r="G16" s="8"/>
      <c r="H16" s="10" t="s">
        <v>12</v>
      </c>
      <c r="I16" s="7" t="s">
        <v>8</v>
      </c>
      <c r="J16" s="4" t="s">
        <v>8</v>
      </c>
      <c r="K16" s="10" t="s">
        <v>12</v>
      </c>
      <c r="L16" s="10"/>
      <c r="M16" s="10" t="s">
        <v>12</v>
      </c>
      <c r="N16" s="7" t="s">
        <v>8</v>
      </c>
    </row>
    <row r="17" spans="1:14" s="2" customFormat="1" ht="15.75">
      <c r="A17" s="10"/>
      <c r="B17" s="7"/>
      <c r="C17" s="2" t="s">
        <v>10</v>
      </c>
      <c r="D17" s="10"/>
      <c r="E17" s="10"/>
      <c r="F17" s="10"/>
      <c r="G17" s="7"/>
      <c r="H17" s="16">
        <f>+H19</f>
        <v>10740529.65</v>
      </c>
      <c r="I17" s="17">
        <f>+H17/+H$46*100</f>
        <v>73.33191710940193</v>
      </c>
      <c r="J17" s="20" t="s">
        <v>28</v>
      </c>
      <c r="K17" s="16">
        <f>+K19</f>
        <v>8838674.65</v>
      </c>
      <c r="L17" s="19"/>
      <c r="M17" s="16">
        <f>K17-L17</f>
        <v>8838674.65</v>
      </c>
      <c r="N17" s="17">
        <f>+M17/+M$46*100</f>
        <v>90.12664452702681</v>
      </c>
    </row>
    <row r="18" spans="1:14" s="2" customFormat="1" ht="15.75">
      <c r="A18" s="10"/>
      <c r="B18" s="7"/>
      <c r="C18" s="2" t="s">
        <v>29</v>
      </c>
      <c r="D18" s="10"/>
      <c r="E18" s="10"/>
      <c r="F18" s="10"/>
      <c r="G18" s="7"/>
      <c r="H18" s="10"/>
      <c r="I18" s="7"/>
      <c r="K18" s="10"/>
      <c r="L18" s="10"/>
      <c r="M18" s="10"/>
      <c r="N18" s="7"/>
    </row>
    <row r="19" spans="1:14" s="2" customFormat="1" ht="15.75">
      <c r="A19" s="10"/>
      <c r="B19" s="7"/>
      <c r="C19" s="2" t="s">
        <v>30</v>
      </c>
      <c r="D19" s="10"/>
      <c r="E19" s="10"/>
      <c r="F19" s="10"/>
      <c r="G19" s="7"/>
      <c r="H19" s="19">
        <f>SUM(H21:H21)</f>
        <v>10740529.65</v>
      </c>
      <c r="I19" s="17">
        <f>+H19/+H$46*100</f>
        <v>73.33191710940193</v>
      </c>
      <c r="J19" s="15" t="s">
        <v>31</v>
      </c>
      <c r="K19" s="19">
        <f>SUM(K21:K21)</f>
        <v>8838674.65</v>
      </c>
      <c r="L19" s="16"/>
      <c r="M19" s="16">
        <f>K19-L19</f>
        <v>8838674.65</v>
      </c>
      <c r="N19" s="17">
        <f>+M19/+M$46*100</f>
        <v>90.12664452702681</v>
      </c>
    </row>
    <row r="20" spans="1:14" s="2" customFormat="1" ht="15.75">
      <c r="A20" s="10"/>
      <c r="B20" s="7"/>
      <c r="C20" s="4" t="s">
        <v>32</v>
      </c>
      <c r="D20" s="10"/>
      <c r="E20" s="10"/>
      <c r="F20" s="10"/>
      <c r="G20" s="7"/>
      <c r="H20" s="11"/>
      <c r="I20" s="7"/>
      <c r="K20" s="11"/>
      <c r="L20" s="10"/>
      <c r="M20" s="11"/>
      <c r="N20" s="7"/>
    </row>
    <row r="21" spans="1:14" s="2" customFormat="1" ht="15.75">
      <c r="A21" s="10"/>
      <c r="B21" s="7"/>
      <c r="C21" s="4" t="s">
        <v>33</v>
      </c>
      <c r="D21" s="10"/>
      <c r="E21" s="10"/>
      <c r="F21" s="10"/>
      <c r="G21" s="7"/>
      <c r="H21" s="10">
        <v>10740529.65</v>
      </c>
      <c r="I21" s="7">
        <f>+H21/+H$46*100</f>
        <v>73.33191710940193</v>
      </c>
      <c r="J21" s="2" t="s">
        <v>34</v>
      </c>
      <c r="K21" s="10">
        <v>8838674.65</v>
      </c>
      <c r="L21" s="10"/>
      <c r="M21" s="10">
        <f>K21-L21</f>
        <v>8838674.65</v>
      </c>
      <c r="N21" s="7">
        <f>+M21/+M$46*100</f>
        <v>90.12664452702681</v>
      </c>
    </row>
    <row r="22" spans="1:14" s="2" customFormat="1" ht="15.75">
      <c r="A22" s="10"/>
      <c r="B22" s="7"/>
      <c r="C22" s="4" t="s">
        <v>35</v>
      </c>
      <c r="D22" s="10"/>
      <c r="E22" s="10"/>
      <c r="F22" s="10"/>
      <c r="G22" s="7"/>
      <c r="H22" s="10"/>
      <c r="I22" s="7"/>
      <c r="K22" s="10"/>
      <c r="L22" s="10"/>
      <c r="M22" s="10"/>
      <c r="N22" s="7"/>
    </row>
    <row r="23" spans="1:14" s="2" customFormat="1" ht="15.75">
      <c r="A23" s="10"/>
      <c r="B23" s="7"/>
      <c r="C23" s="4" t="s">
        <v>40</v>
      </c>
      <c r="D23" s="10"/>
      <c r="E23" s="10"/>
      <c r="F23" s="10"/>
      <c r="G23" s="7"/>
      <c r="H23" s="10"/>
      <c r="I23" s="7"/>
      <c r="K23" s="10"/>
      <c r="L23" s="10"/>
      <c r="M23" s="10"/>
      <c r="N23" s="7"/>
    </row>
    <row r="24" spans="1:14" s="2" customFormat="1" ht="15.75">
      <c r="A24" s="10"/>
      <c r="B24" s="7"/>
      <c r="C24" s="4"/>
      <c r="D24" s="10"/>
      <c r="E24" s="10"/>
      <c r="F24" s="10"/>
      <c r="G24" s="9"/>
      <c r="H24" s="10"/>
      <c r="I24" s="7"/>
      <c r="K24" s="10"/>
      <c r="L24" s="10"/>
      <c r="M24" s="10"/>
      <c r="N24" s="7"/>
    </row>
    <row r="25" spans="1:14" s="15" customFormat="1" ht="15.75">
      <c r="A25" s="19">
        <f>SUM(A27:A27)</f>
        <v>6988522.65</v>
      </c>
      <c r="B25" s="17">
        <f>+A25/+A$46*100</f>
        <v>47.714757129037665</v>
      </c>
      <c r="C25" s="24" t="s">
        <v>11</v>
      </c>
      <c r="D25" s="19">
        <f>SUM(D27:D27)</f>
        <v>1644851.65</v>
      </c>
      <c r="E25" s="19"/>
      <c r="F25" s="16">
        <f>D25-E25</f>
        <v>1644851.65</v>
      </c>
      <c r="G25" s="17">
        <f>+F25/+F$46*100</f>
        <v>16.772306463304822</v>
      </c>
      <c r="H25" s="10"/>
      <c r="I25" s="7"/>
      <c r="J25" s="2"/>
      <c r="K25" s="10"/>
      <c r="L25" s="10"/>
      <c r="M25" s="10"/>
      <c r="N25" s="7"/>
    </row>
    <row r="26" spans="1:14" s="2" customFormat="1" ht="15.75">
      <c r="A26" s="10" t="s">
        <v>8</v>
      </c>
      <c r="B26" s="7" t="s">
        <v>8</v>
      </c>
      <c r="C26" s="2" t="s">
        <v>8</v>
      </c>
      <c r="D26" s="10" t="s">
        <v>8</v>
      </c>
      <c r="E26" s="10"/>
      <c r="F26" s="10"/>
      <c r="G26" s="9" t="s">
        <v>8</v>
      </c>
      <c r="H26" s="10"/>
      <c r="I26" s="7"/>
      <c r="K26" s="10"/>
      <c r="L26" s="10"/>
      <c r="M26" s="10"/>
      <c r="N26" s="7"/>
    </row>
    <row r="27" spans="1:14" s="2" customFormat="1" ht="15.75">
      <c r="A27" s="10">
        <v>6988522.65</v>
      </c>
      <c r="B27" s="7">
        <f>+A27/+A$46*100</f>
        <v>47.714757129037665</v>
      </c>
      <c r="C27" s="3" t="s">
        <v>36</v>
      </c>
      <c r="D27" s="10">
        <v>1644851.65</v>
      </c>
      <c r="E27" s="10"/>
      <c r="F27" s="10">
        <f>D27-E27</f>
        <v>1644851.65</v>
      </c>
      <c r="G27" s="7">
        <f>+F27/+F$46*100</f>
        <v>16.772306463304822</v>
      </c>
      <c r="H27" s="10"/>
      <c r="I27" s="7"/>
      <c r="K27" s="10"/>
      <c r="L27" s="10"/>
      <c r="M27" s="10"/>
      <c r="N27" s="7"/>
    </row>
    <row r="28" spans="1:14" s="2" customFormat="1" ht="15.75">
      <c r="A28" s="10"/>
      <c r="B28" s="7"/>
      <c r="C28" s="3"/>
      <c r="D28" s="10"/>
      <c r="E28" s="10"/>
      <c r="F28" s="10"/>
      <c r="G28" s="7"/>
      <c r="H28" s="10"/>
      <c r="I28" s="7"/>
      <c r="K28" s="10"/>
      <c r="L28" s="10"/>
      <c r="M28" s="10"/>
      <c r="N28" s="7"/>
    </row>
    <row r="29" spans="1:14" s="2" customFormat="1" ht="15.75">
      <c r="A29" s="10"/>
      <c r="B29" s="7"/>
      <c r="C29" s="3"/>
      <c r="D29" s="10"/>
      <c r="E29" s="10"/>
      <c r="F29" s="10"/>
      <c r="G29" s="7"/>
      <c r="H29" s="10"/>
      <c r="I29" s="7"/>
      <c r="K29" s="10"/>
      <c r="L29" s="10"/>
      <c r="M29" s="10"/>
      <c r="N29" s="7"/>
    </row>
    <row r="30" spans="1:14" s="2" customFormat="1" ht="15.75">
      <c r="A30" s="10"/>
      <c r="B30" s="7"/>
      <c r="C30" s="3"/>
      <c r="D30" s="10"/>
      <c r="E30" s="10"/>
      <c r="F30" s="10"/>
      <c r="G30" s="7"/>
      <c r="H30" s="10"/>
      <c r="I30" s="7"/>
      <c r="K30" s="10"/>
      <c r="L30" s="10"/>
      <c r="M30" s="10"/>
      <c r="N30" s="7"/>
    </row>
    <row r="31" spans="1:14" s="2" customFormat="1" ht="15.75">
      <c r="A31" s="10"/>
      <c r="B31" s="7"/>
      <c r="C31" s="3"/>
      <c r="D31" s="10"/>
      <c r="E31" s="10"/>
      <c r="F31" s="10"/>
      <c r="G31" s="7"/>
      <c r="H31" s="10"/>
      <c r="I31" s="7"/>
      <c r="J31" s="4"/>
      <c r="K31" s="10"/>
      <c r="L31" s="10"/>
      <c r="M31" s="10"/>
      <c r="N31" s="7"/>
    </row>
    <row r="32" spans="1:14" s="2" customFormat="1" ht="15.75">
      <c r="A32" s="10"/>
      <c r="B32" s="7"/>
      <c r="C32" s="3"/>
      <c r="D32" s="10"/>
      <c r="E32" s="10"/>
      <c r="F32" s="10"/>
      <c r="G32" s="7"/>
      <c r="H32" s="10"/>
      <c r="I32" s="7"/>
      <c r="J32" s="4"/>
      <c r="K32" s="10"/>
      <c r="L32" s="10"/>
      <c r="M32" s="10"/>
      <c r="N32" s="7"/>
    </row>
    <row r="33" spans="1:14" s="2" customFormat="1" ht="15.75">
      <c r="A33" s="10"/>
      <c r="B33" s="7"/>
      <c r="C33" s="3"/>
      <c r="D33" s="10"/>
      <c r="E33" s="10"/>
      <c r="F33" s="10"/>
      <c r="G33" s="7"/>
      <c r="H33" s="10"/>
      <c r="I33" s="7"/>
      <c r="J33" s="4"/>
      <c r="K33" s="10"/>
      <c r="L33" s="10"/>
      <c r="M33" s="10"/>
      <c r="N33" s="7"/>
    </row>
    <row r="34" spans="1:14" s="2" customFormat="1" ht="15.75">
      <c r="A34" s="10"/>
      <c r="B34" s="7"/>
      <c r="C34" s="3"/>
      <c r="D34" s="10"/>
      <c r="E34" s="10"/>
      <c r="F34" s="10"/>
      <c r="G34" s="7"/>
      <c r="H34" s="10"/>
      <c r="I34" s="7"/>
      <c r="J34" s="4"/>
      <c r="K34" s="10"/>
      <c r="L34" s="10"/>
      <c r="M34" s="10"/>
      <c r="N34" s="7"/>
    </row>
    <row r="35" spans="1:14" s="2" customFormat="1" ht="15.75">
      <c r="A35" s="10"/>
      <c r="B35" s="7"/>
      <c r="C35" s="3"/>
      <c r="D35" s="10"/>
      <c r="E35" s="10"/>
      <c r="F35" s="10"/>
      <c r="G35" s="7"/>
      <c r="H35" s="10"/>
      <c r="I35" s="7"/>
      <c r="J35" s="4"/>
      <c r="K35" s="10"/>
      <c r="L35" s="10"/>
      <c r="M35" s="10"/>
      <c r="N35" s="7"/>
    </row>
    <row r="36" spans="1:14" s="2" customFormat="1" ht="15.75">
      <c r="A36" s="10"/>
      <c r="B36" s="7"/>
      <c r="C36" s="3"/>
      <c r="D36" s="10"/>
      <c r="E36" s="10"/>
      <c r="F36" s="10"/>
      <c r="G36" s="7"/>
      <c r="H36" s="10"/>
      <c r="I36" s="7"/>
      <c r="J36" s="4"/>
      <c r="K36" s="10"/>
      <c r="L36" s="10"/>
      <c r="M36" s="10"/>
      <c r="N36" s="7"/>
    </row>
    <row r="37" spans="1:14" s="2" customFormat="1" ht="15.75">
      <c r="A37" s="10"/>
      <c r="B37" s="7"/>
      <c r="C37" s="3"/>
      <c r="D37" s="10"/>
      <c r="E37" s="10"/>
      <c r="F37" s="10"/>
      <c r="G37" s="7"/>
      <c r="H37" s="10"/>
      <c r="I37" s="7"/>
      <c r="J37" s="4"/>
      <c r="K37" s="10"/>
      <c r="L37" s="10"/>
      <c r="M37" s="10"/>
      <c r="N37" s="7"/>
    </row>
    <row r="38" spans="1:14" s="2" customFormat="1" ht="15.75">
      <c r="A38" s="10"/>
      <c r="B38" s="7"/>
      <c r="C38" s="3"/>
      <c r="D38" s="10"/>
      <c r="E38" s="10"/>
      <c r="F38" s="10"/>
      <c r="G38" s="7"/>
      <c r="H38" s="10"/>
      <c r="I38" s="7"/>
      <c r="J38" s="4"/>
      <c r="K38" s="10"/>
      <c r="L38" s="10"/>
      <c r="M38" s="10"/>
      <c r="N38" s="7"/>
    </row>
    <row r="39" spans="1:14" s="2" customFormat="1" ht="15.75">
      <c r="A39" s="10"/>
      <c r="B39" s="7"/>
      <c r="C39" s="3"/>
      <c r="D39" s="10"/>
      <c r="E39" s="10"/>
      <c r="F39" s="10"/>
      <c r="G39" s="7"/>
      <c r="H39" s="10"/>
      <c r="I39" s="7"/>
      <c r="J39" s="4"/>
      <c r="K39" s="10"/>
      <c r="L39" s="10"/>
      <c r="M39" s="10"/>
      <c r="N39" s="7"/>
    </row>
    <row r="40" spans="1:14" s="2" customFormat="1" ht="15.75">
      <c r="A40" s="10"/>
      <c r="B40" s="7"/>
      <c r="C40" s="3"/>
      <c r="D40" s="10"/>
      <c r="E40" s="10"/>
      <c r="F40" s="10"/>
      <c r="G40" s="7"/>
      <c r="H40" s="10"/>
      <c r="I40" s="7"/>
      <c r="J40" s="4"/>
      <c r="K40" s="10"/>
      <c r="L40" s="10"/>
      <c r="M40" s="10"/>
      <c r="N40" s="7"/>
    </row>
    <row r="41" spans="1:14" s="2" customFormat="1" ht="15.75">
      <c r="A41" s="10"/>
      <c r="B41" s="7"/>
      <c r="C41" s="3"/>
      <c r="D41" s="10"/>
      <c r="E41" s="10"/>
      <c r="F41" s="10"/>
      <c r="G41" s="7"/>
      <c r="H41" s="10"/>
      <c r="I41" s="7"/>
      <c r="J41" s="4"/>
      <c r="K41" s="10"/>
      <c r="L41" s="10"/>
      <c r="M41" s="10"/>
      <c r="N41" s="7"/>
    </row>
    <row r="42" spans="1:14" s="2" customFormat="1" ht="15.75">
      <c r="A42" s="10"/>
      <c r="B42" s="7"/>
      <c r="C42" s="3"/>
      <c r="D42" s="10"/>
      <c r="E42" s="10"/>
      <c r="F42" s="10"/>
      <c r="G42" s="7"/>
      <c r="H42" s="10"/>
      <c r="I42" s="7"/>
      <c r="J42" s="4"/>
      <c r="K42" s="10"/>
      <c r="L42" s="10"/>
      <c r="M42" s="10"/>
      <c r="N42" s="7"/>
    </row>
    <row r="43" spans="1:14" s="2" customFormat="1" ht="15.75">
      <c r="A43" s="10"/>
      <c r="B43" s="7"/>
      <c r="C43" s="3"/>
      <c r="D43" s="10"/>
      <c r="E43" s="10"/>
      <c r="F43" s="10"/>
      <c r="G43" s="7"/>
      <c r="H43" s="10"/>
      <c r="I43" s="7"/>
      <c r="K43" s="10"/>
      <c r="L43" s="10"/>
      <c r="M43" s="10"/>
      <c r="N43" s="7"/>
    </row>
    <row r="44" spans="1:14" s="2" customFormat="1" ht="15.75">
      <c r="A44" s="10"/>
      <c r="B44" s="7"/>
      <c r="D44" s="10"/>
      <c r="E44" s="10"/>
      <c r="F44" s="10"/>
      <c r="G44" s="7"/>
      <c r="H44" s="12"/>
      <c r="I44" s="13"/>
      <c r="J44" s="14"/>
      <c r="K44" s="12"/>
      <c r="L44" s="12"/>
      <c r="M44" s="12"/>
      <c r="N44" s="13"/>
    </row>
    <row r="45" spans="1:14" s="2" customFormat="1" ht="15.75">
      <c r="A45" s="10"/>
      <c r="B45" s="7"/>
      <c r="D45" s="10"/>
      <c r="E45" s="10"/>
      <c r="F45" s="10"/>
      <c r="G45" s="8"/>
      <c r="H45" s="7"/>
      <c r="I45" s="7"/>
      <c r="J45" s="8"/>
      <c r="K45" s="7"/>
      <c r="L45" s="8"/>
      <c r="M45" s="7"/>
      <c r="N45" s="7"/>
    </row>
    <row r="46" spans="1:14" s="38" customFormat="1" ht="15.75">
      <c r="A46" s="31">
        <f>A6</f>
        <v>14646459.65</v>
      </c>
      <c r="B46" s="32">
        <v>100</v>
      </c>
      <c r="C46" s="33" t="s">
        <v>3</v>
      </c>
      <c r="D46" s="31">
        <f>D6</f>
        <v>9806949.65</v>
      </c>
      <c r="E46" s="31"/>
      <c r="F46" s="31">
        <f>D46-E46</f>
        <v>9806949.65</v>
      </c>
      <c r="G46" s="32">
        <v>100</v>
      </c>
      <c r="H46" s="34">
        <f>H6+H17</f>
        <v>14646459.65</v>
      </c>
      <c r="I46" s="39">
        <v>100</v>
      </c>
      <c r="J46" s="36" t="s">
        <v>37</v>
      </c>
      <c r="K46" s="34">
        <f>K6+K17</f>
        <v>9806949.65</v>
      </c>
      <c r="L46" s="35"/>
      <c r="M46" s="34">
        <f>M6+M17</f>
        <v>9806949.65</v>
      </c>
      <c r="N46" s="37">
        <v>100</v>
      </c>
    </row>
    <row r="47" spans="1:6" s="41" customFormat="1" ht="14.25">
      <c r="A47" s="40" t="s">
        <v>43</v>
      </c>
      <c r="E47" s="43"/>
      <c r="F47" s="43"/>
    </row>
    <row r="48" spans="1:6" s="41" customFormat="1" ht="14.25">
      <c r="A48" s="40"/>
      <c r="E48" s="43"/>
      <c r="F48" s="43"/>
    </row>
    <row r="49" spans="1:7" s="23" customFormat="1" ht="15.75">
      <c r="A49" s="8"/>
      <c r="B49" s="8"/>
      <c r="C49" s="8"/>
      <c r="D49" s="8"/>
      <c r="E49" s="8"/>
      <c r="F49" s="8"/>
      <c r="G49" s="8"/>
    </row>
    <row r="50" spans="5:6" ht="16.5">
      <c r="E50" s="1"/>
      <c r="F50" s="1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2005-04-22T04:56:53Z</cp:lastPrinted>
  <dcterms:created xsi:type="dcterms:W3CDTF">1997-10-15T09:26:55Z</dcterms:created>
  <dcterms:modified xsi:type="dcterms:W3CDTF">2005-09-06T09:37:20Z</dcterms:modified>
  <cp:category/>
  <cp:version/>
  <cp:contentType/>
  <cp:contentStatus/>
</cp:coreProperties>
</file>