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filterPrivacy="1"/>
  <xr:revisionPtr revIDLastSave="0" documentId="13_ncr:1_{CB517DAA-8BCC-44FF-80EC-5AC63FF35E99}" xr6:coauthVersionLast="36" xr6:coauthVersionMax="36" xr10:uidLastSave="{00000000-0000-0000-0000-000000000000}"/>
  <bookViews>
    <workbookView xWindow="0" yWindow="0" windowWidth="17412" windowHeight="8640" xr2:uid="{00000000-000D-0000-FFFF-FFFF00000000}"/>
  </bookViews>
  <sheets>
    <sheet name="工作表1" sheetId="1" r:id="rId1"/>
  </sheets>
  <definedNames>
    <definedName name="_xlnm._FilterDatabase" localSheetId="0" hidden="1">工作表1!$D$4:$F$122</definedName>
    <definedName name="_xlnm.Print_Area" localSheetId="0">工作表1!$D$1:$F$122</definedName>
    <definedName name="_xlnm.Print_Titles" localSheetId="0">工作表1!$4:$4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33" i="1" l="1"/>
  <c r="F108" i="1" l="1"/>
  <c r="F110" i="1"/>
  <c r="F95" i="1" l="1"/>
  <c r="F78" i="1" l="1"/>
  <c r="F31" i="1" l="1"/>
  <c r="F19" i="1" l="1"/>
  <c r="F68" i="1" l="1"/>
  <c r="F66" i="1" s="1"/>
  <c r="F120" i="1" l="1"/>
  <c r="F118" i="1"/>
  <c r="F116" i="1"/>
  <c r="F114" i="1"/>
  <c r="F91" i="1"/>
  <c r="F88" i="1"/>
  <c r="F81" i="1"/>
  <c r="F76" i="1"/>
  <c r="F72" i="1"/>
  <c r="F60" i="1"/>
  <c r="F57" i="1"/>
  <c r="F52" i="1"/>
  <c r="F45" i="1"/>
  <c r="F39" i="1"/>
  <c r="F37" i="1"/>
  <c r="F27" i="1"/>
  <c r="F25" i="1"/>
  <c r="F23" i="1"/>
  <c r="F21" i="1"/>
  <c r="F15" i="1"/>
  <c r="F8" i="1"/>
  <c r="F7" i="1" s="1"/>
  <c r="F59" i="1" l="1"/>
  <c r="F36" i="1"/>
  <c r="F14" i="1"/>
  <c r="F6" i="1" s="1"/>
  <c r="F35" i="1" l="1"/>
  <c r="F5" i="1" s="1"/>
</calcChain>
</file>

<file path=xl/sharedStrings.xml><?xml version="1.0" encoding="utf-8"?>
<sst xmlns="http://schemas.openxmlformats.org/spreadsheetml/2006/main" count="526" uniqueCount="199">
  <si>
    <r>
      <rPr>
        <b/>
        <sz val="14"/>
        <rFont val="標楷體"/>
        <family val="4"/>
        <charset val="136"/>
      </rPr>
      <t>一、費用減免</t>
    </r>
  </si>
  <si>
    <r>
      <t>(</t>
    </r>
    <r>
      <rPr>
        <b/>
        <sz val="14"/>
        <rFont val="標楷體"/>
        <family val="4"/>
        <charset val="136"/>
      </rPr>
      <t>一</t>
    </r>
    <r>
      <rPr>
        <b/>
        <sz val="14"/>
        <rFont val="Times New Roman"/>
        <family val="1"/>
      </rPr>
      <t>)</t>
    </r>
    <r>
      <rPr>
        <b/>
        <sz val="14"/>
        <rFont val="標楷體"/>
        <family val="4"/>
        <charset val="136"/>
      </rPr>
      <t>營業基金</t>
    </r>
  </si>
  <si>
    <r>
      <rPr>
        <sz val="14"/>
        <rFont val="標楷體"/>
        <family val="4"/>
        <charset val="136"/>
      </rPr>
      <t>經濟部主管</t>
    </r>
  </si>
  <si>
    <r>
      <rPr>
        <sz val="14"/>
        <rFont val="標楷體"/>
        <family val="4"/>
        <charset val="136"/>
      </rPr>
      <t>台灣電力股份有限公司</t>
    </r>
  </si>
  <si>
    <r>
      <rPr>
        <sz val="14"/>
        <rFont val="標楷體"/>
        <family val="4"/>
        <charset val="136"/>
      </rPr>
      <t>台灣糖業股份有限公司</t>
    </r>
  </si>
  <si>
    <r>
      <rPr>
        <sz val="14"/>
        <rFont val="標楷體"/>
        <family val="4"/>
        <charset val="136"/>
      </rPr>
      <t>台灣中油股份有限公司</t>
    </r>
  </si>
  <si>
    <r>
      <rPr>
        <sz val="14"/>
        <rFont val="標楷體"/>
        <family val="4"/>
        <charset val="136"/>
      </rPr>
      <t>台灣自來水股份有限公司</t>
    </r>
  </si>
  <si>
    <r>
      <rPr>
        <sz val="14"/>
        <rFont val="標楷體"/>
        <family val="4"/>
        <charset val="136"/>
      </rPr>
      <t>金融監督管理委員會主管</t>
    </r>
  </si>
  <si>
    <r>
      <rPr>
        <sz val="14"/>
        <rFont val="標楷體"/>
        <family val="4"/>
        <charset val="136"/>
      </rPr>
      <t>科學園區管理局作業基金</t>
    </r>
  </si>
  <si>
    <r>
      <rPr>
        <sz val="14"/>
        <rFont val="標楷體"/>
        <family val="4"/>
        <charset val="136"/>
      </rPr>
      <t>原住民族委員會主管</t>
    </r>
  </si>
  <si>
    <r>
      <rPr>
        <sz val="14"/>
        <rFont val="標楷體"/>
        <family val="4"/>
        <charset val="136"/>
      </rPr>
      <t>農業委員會主管</t>
    </r>
  </si>
  <si>
    <r>
      <rPr>
        <sz val="14"/>
        <rFont val="標楷體"/>
        <family val="4"/>
        <charset val="136"/>
      </rPr>
      <t>農業特別收入基金</t>
    </r>
    <r>
      <rPr>
        <sz val="14"/>
        <rFont val="Times New Roman"/>
        <family val="1"/>
      </rPr>
      <t>-</t>
    </r>
    <r>
      <rPr>
        <sz val="14"/>
        <rFont val="標楷體"/>
        <family val="4"/>
        <charset val="136"/>
      </rPr>
      <t>林務發展及造林基金</t>
    </r>
  </si>
  <si>
    <r>
      <rPr>
        <sz val="14"/>
        <rFont val="標楷體"/>
        <family val="4"/>
        <charset val="136"/>
      </rPr>
      <t>教育部主管</t>
    </r>
  </si>
  <si>
    <r>
      <rPr>
        <sz val="14"/>
        <rFont val="標楷體"/>
        <family val="4"/>
        <charset val="136"/>
      </rPr>
      <t>學產基金</t>
    </r>
  </si>
  <si>
    <r>
      <rPr>
        <sz val="14"/>
        <rFont val="標楷體"/>
        <family val="4"/>
        <charset val="136"/>
      </rPr>
      <t>水資源作業基金</t>
    </r>
  </si>
  <si>
    <r>
      <rPr>
        <b/>
        <sz val="14"/>
        <rFont val="標楷體"/>
        <family val="4"/>
        <charset val="136"/>
      </rPr>
      <t>二、費用減免以外部分</t>
    </r>
  </si>
  <si>
    <r>
      <rPr>
        <sz val="14"/>
        <rFont val="標楷體"/>
        <family val="4"/>
        <charset val="136"/>
      </rPr>
      <t>財政部主管</t>
    </r>
  </si>
  <si>
    <r>
      <rPr>
        <sz val="14"/>
        <rFont val="標楷體"/>
        <family val="4"/>
        <charset val="136"/>
      </rPr>
      <t>中國輸出入銀行</t>
    </r>
  </si>
  <si>
    <r>
      <rPr>
        <sz val="14"/>
        <rFont val="標楷體"/>
        <family val="4"/>
        <charset val="136"/>
      </rPr>
      <t>臺灣土地銀行</t>
    </r>
  </si>
  <si>
    <r>
      <rPr>
        <sz val="14"/>
        <rFont val="標楷體"/>
        <family val="4"/>
        <charset val="136"/>
      </rPr>
      <t>臺灣金融控股股份有限公司</t>
    </r>
  </si>
  <si>
    <r>
      <rPr>
        <sz val="14"/>
        <rFont val="標楷體"/>
        <family val="4"/>
        <charset val="136"/>
      </rPr>
      <t>臺灣菸酒股份有限公司</t>
    </r>
  </si>
  <si>
    <r>
      <rPr>
        <sz val="14"/>
        <rFont val="標楷體"/>
        <family val="4"/>
        <charset val="136"/>
      </rPr>
      <t>財政部印刷廠</t>
    </r>
  </si>
  <si>
    <r>
      <rPr>
        <sz val="14"/>
        <rFont val="標楷體"/>
        <family val="4"/>
        <charset val="136"/>
      </rPr>
      <t>交通部主管</t>
    </r>
  </si>
  <si>
    <r>
      <rPr>
        <sz val="14"/>
        <rFont val="標楷體"/>
        <family val="4"/>
        <charset val="136"/>
      </rPr>
      <t>臺灣鐵路管理局</t>
    </r>
  </si>
  <si>
    <r>
      <rPr>
        <sz val="14"/>
        <rFont val="標楷體"/>
        <family val="4"/>
        <charset val="136"/>
      </rPr>
      <t>桃園國際機場股份有限公司</t>
    </r>
  </si>
  <si>
    <r>
      <rPr>
        <sz val="14"/>
        <rFont val="標楷體"/>
        <family val="4"/>
        <charset val="136"/>
      </rPr>
      <t>中央存款保險股份有限公司</t>
    </r>
  </si>
  <si>
    <r>
      <rPr>
        <sz val="14"/>
        <rFont val="標楷體"/>
        <family val="4"/>
        <charset val="136"/>
      </rPr>
      <t>經濟作業基金</t>
    </r>
    <r>
      <rPr>
        <sz val="14"/>
        <rFont val="Times New Roman"/>
        <family val="1"/>
      </rPr>
      <t>-</t>
    </r>
    <r>
      <rPr>
        <sz val="14"/>
        <rFont val="標楷體"/>
        <family val="4"/>
        <charset val="136"/>
      </rPr>
      <t>科技產業園區作業基金</t>
    </r>
  </si>
  <si>
    <r>
      <rPr>
        <sz val="14"/>
        <rFont val="標楷體"/>
        <family val="4"/>
        <charset val="136"/>
      </rPr>
      <t>交通作業基金
－民航事業作業基金</t>
    </r>
  </si>
  <si>
    <r>
      <rPr>
        <sz val="14"/>
        <rFont val="標楷體"/>
        <family val="4"/>
        <charset val="136"/>
      </rPr>
      <t>國立大學校院校務基金</t>
    </r>
  </si>
  <si>
    <r>
      <rPr>
        <sz val="14"/>
        <rFont val="標楷體"/>
        <family val="4"/>
        <charset val="136"/>
      </rPr>
      <t>國立臺灣大學附設醫院作業基金</t>
    </r>
  </si>
  <si>
    <r>
      <rPr>
        <sz val="14"/>
        <rFont val="標楷體"/>
        <family val="4"/>
        <charset val="136"/>
      </rPr>
      <t>國立成功大學附設醫院作業基金</t>
    </r>
  </si>
  <si>
    <r>
      <rPr>
        <sz val="14"/>
        <rFont val="標楷體"/>
        <family val="4"/>
        <charset val="136"/>
      </rPr>
      <t>國立高級中等學校校務基金</t>
    </r>
  </si>
  <si>
    <r>
      <rPr>
        <sz val="14"/>
        <rFont val="標楷體"/>
        <family val="4"/>
        <charset val="136"/>
      </rPr>
      <t>國軍退除役官兵輔導委員會主管</t>
    </r>
  </si>
  <si>
    <r>
      <rPr>
        <sz val="14"/>
        <rFont val="標楷體"/>
        <family val="4"/>
        <charset val="136"/>
      </rPr>
      <t>榮民醫療作業基金</t>
    </r>
  </si>
  <si>
    <r>
      <rPr>
        <sz val="14"/>
        <rFont val="標楷體"/>
        <family val="4"/>
        <charset val="136"/>
      </rPr>
      <t>國軍退除役官兵安置基金</t>
    </r>
  </si>
  <si>
    <r>
      <rPr>
        <sz val="14"/>
        <rFont val="標楷體"/>
        <family val="4"/>
        <charset val="136"/>
      </rPr>
      <t>農田水利事業作業基金</t>
    </r>
  </si>
  <si>
    <r>
      <rPr>
        <sz val="14"/>
        <rFont val="標楷體"/>
        <family val="4"/>
        <charset val="136"/>
      </rPr>
      <t>勞動部主管</t>
    </r>
  </si>
  <si>
    <r>
      <rPr>
        <sz val="14"/>
        <rFont val="標楷體"/>
        <family val="4"/>
        <charset val="136"/>
      </rPr>
      <t>行政院環境保護署主管</t>
    </r>
  </si>
  <si>
    <r>
      <rPr>
        <sz val="14"/>
        <rFont val="標楷體"/>
        <family val="4"/>
        <charset val="136"/>
      </rPr>
      <t>環境保護基金－資源回收管理基金</t>
    </r>
  </si>
  <si>
    <r>
      <rPr>
        <sz val="14"/>
        <rFont val="標楷體"/>
        <family val="4"/>
        <charset val="136"/>
      </rPr>
      <t>衛生福利部主管</t>
    </r>
  </si>
  <si>
    <r>
      <rPr>
        <sz val="14"/>
        <rFont val="標楷體"/>
        <family val="4"/>
        <charset val="136"/>
      </rPr>
      <t>衛生福利特別收入基金
－社會福利基金</t>
    </r>
  </si>
  <si>
    <r>
      <rPr>
        <sz val="14"/>
        <rFont val="標楷體"/>
        <family val="4"/>
        <charset val="136"/>
      </rPr>
      <t>文化部主管</t>
    </r>
  </si>
  <si>
    <r>
      <rPr>
        <sz val="14"/>
        <rFont val="標楷體"/>
        <family val="4"/>
        <charset val="136"/>
      </rPr>
      <t>國立文化機構作業基金</t>
    </r>
  </si>
  <si>
    <r>
      <rPr>
        <sz val="14"/>
        <rFont val="標楷體"/>
        <family val="4"/>
        <charset val="136"/>
      </rPr>
      <t>考試院考選部主管</t>
    </r>
  </si>
  <si>
    <r>
      <rPr>
        <sz val="14"/>
        <rFont val="標楷體"/>
        <family val="4"/>
        <charset val="136"/>
      </rPr>
      <t>考選業務基金</t>
    </r>
  </si>
  <si>
    <t>row2</t>
  </si>
  <si>
    <t>row3</t>
  </si>
  <si>
    <r>
      <rPr>
        <sz val="12"/>
        <rFont val="標楷體"/>
        <family val="4"/>
        <charset val="136"/>
      </rPr>
      <t>一、費用減免</t>
    </r>
  </si>
  <si>
    <r>
      <t>(</t>
    </r>
    <r>
      <rPr>
        <sz val="12"/>
        <rFont val="標楷體"/>
        <family val="4"/>
        <charset val="136"/>
      </rPr>
      <t>一</t>
    </r>
    <r>
      <rPr>
        <sz val="12"/>
        <rFont val="Times New Roman"/>
        <family val="1"/>
      </rPr>
      <t>)</t>
    </r>
    <r>
      <rPr>
        <sz val="12"/>
        <rFont val="標楷體"/>
        <family val="4"/>
        <charset val="136"/>
      </rPr>
      <t>營業基金</t>
    </r>
  </si>
  <si>
    <r>
      <rPr>
        <sz val="12"/>
        <rFont val="標楷體"/>
        <family val="4"/>
        <charset val="136"/>
      </rPr>
      <t>經濟部主管</t>
    </r>
  </si>
  <si>
    <r>
      <t>(</t>
    </r>
    <r>
      <rPr>
        <sz val="12"/>
        <rFont val="標楷體"/>
        <family val="4"/>
        <charset val="136"/>
      </rPr>
      <t>二</t>
    </r>
    <r>
      <rPr>
        <sz val="12"/>
        <rFont val="Times New Roman"/>
        <family val="1"/>
      </rPr>
      <t>)</t>
    </r>
    <r>
      <rPr>
        <sz val="12"/>
        <rFont val="標楷體"/>
        <family val="4"/>
        <charset val="136"/>
      </rPr>
      <t>非營業特種基金</t>
    </r>
  </si>
  <si>
    <r>
      <rPr>
        <sz val="12"/>
        <rFont val="標楷體"/>
        <family val="4"/>
        <charset val="136"/>
      </rPr>
      <t>總統府主管</t>
    </r>
  </si>
  <si>
    <r>
      <rPr>
        <sz val="12"/>
        <rFont val="標楷體"/>
        <family val="4"/>
        <charset val="136"/>
      </rPr>
      <t>原住民族委員會主管</t>
    </r>
  </si>
  <si>
    <r>
      <rPr>
        <sz val="12"/>
        <rFont val="標楷體"/>
        <family val="4"/>
        <charset val="136"/>
      </rPr>
      <t>農業委員會主管</t>
    </r>
  </si>
  <si>
    <r>
      <rPr>
        <sz val="12"/>
        <rFont val="標楷體"/>
        <family val="4"/>
        <charset val="136"/>
      </rPr>
      <t>教育部主管</t>
    </r>
  </si>
  <si>
    <r>
      <rPr>
        <sz val="12"/>
        <rFont val="標楷體"/>
        <family val="4"/>
        <charset val="136"/>
      </rPr>
      <t>二、費用減免以外部分</t>
    </r>
  </si>
  <si>
    <r>
      <rPr>
        <sz val="12"/>
        <rFont val="標楷體"/>
        <family val="4"/>
        <charset val="136"/>
      </rPr>
      <t>行政院主管</t>
    </r>
  </si>
  <si>
    <r>
      <rPr>
        <sz val="12"/>
        <rFont val="標楷體"/>
        <family val="4"/>
        <charset val="136"/>
      </rPr>
      <t>財政部主管</t>
    </r>
  </si>
  <si>
    <r>
      <rPr>
        <sz val="12"/>
        <rFont val="標楷體"/>
        <family val="4"/>
        <charset val="136"/>
      </rPr>
      <t>交通部主管</t>
    </r>
  </si>
  <si>
    <r>
      <rPr>
        <sz val="12"/>
        <rFont val="標楷體"/>
        <family val="4"/>
        <charset val="136"/>
      </rPr>
      <t>金融監督管理委員會主管</t>
    </r>
  </si>
  <si>
    <r>
      <rPr>
        <sz val="12"/>
        <rFont val="標楷體"/>
        <family val="4"/>
        <charset val="136"/>
      </rPr>
      <t>科技部主管</t>
    </r>
  </si>
  <si>
    <r>
      <rPr>
        <sz val="12"/>
        <rFont val="標楷體"/>
        <family val="4"/>
        <charset val="136"/>
      </rPr>
      <t>國軍退除役官兵輔導委員會主管</t>
    </r>
  </si>
  <si>
    <r>
      <rPr>
        <sz val="12"/>
        <rFont val="標楷體"/>
        <family val="4"/>
        <charset val="136"/>
      </rPr>
      <t>勞動部主管</t>
    </r>
  </si>
  <si>
    <r>
      <rPr>
        <sz val="12"/>
        <rFont val="標楷體"/>
        <family val="4"/>
        <charset val="136"/>
      </rPr>
      <t>行政院環境保護署主管</t>
    </r>
  </si>
  <si>
    <r>
      <rPr>
        <sz val="12"/>
        <rFont val="標楷體"/>
        <family val="4"/>
        <charset val="136"/>
      </rPr>
      <t>衛生福利部主管</t>
    </r>
  </si>
  <si>
    <r>
      <rPr>
        <sz val="12"/>
        <rFont val="標楷體"/>
        <family val="4"/>
        <charset val="136"/>
      </rPr>
      <t>文化部主管</t>
    </r>
  </si>
  <si>
    <r>
      <rPr>
        <sz val="12"/>
        <rFont val="標楷體"/>
        <family val="4"/>
        <charset val="136"/>
      </rPr>
      <t>考試院考選部主管</t>
    </r>
  </si>
  <si>
    <r>
      <rPr>
        <sz val="12"/>
        <rFont val="標楷體"/>
        <family val="4"/>
        <charset val="136"/>
      </rPr>
      <t>原子能委員會主管</t>
    </r>
  </si>
  <si>
    <t>購買酒精、防護面罩、消毒噴霧等防疫用品</t>
  </si>
  <si>
    <r>
      <t>111</t>
    </r>
    <r>
      <rPr>
        <sz val="16"/>
        <rFont val="標楷體"/>
        <family val="4"/>
        <charset val="136"/>
      </rPr>
      <t>年度特種基金預算因應嚴重特殊傳染性肺炎防治及紓困振興
費用減免及經費支用情形表</t>
    </r>
    <phoneticPr fontId="26" type="noConversion"/>
  </si>
  <si>
    <r>
      <rPr>
        <sz val="14"/>
        <rFont val="標楷體"/>
        <family val="4"/>
        <charset val="136"/>
      </rPr>
      <t>單位：千元</t>
    </r>
    <phoneticPr fontId="26" type="noConversion"/>
  </si>
  <si>
    <r>
      <rPr>
        <sz val="14"/>
        <rFont val="標楷體"/>
        <family val="4"/>
        <charset val="136"/>
      </rPr>
      <t>主管機關／基金名稱</t>
    </r>
    <phoneticPr fontId="26" type="noConversion"/>
  </si>
  <si>
    <t>row1</t>
    <phoneticPr fontId="28" type="noConversion"/>
  </si>
  <si>
    <r>
      <rPr>
        <b/>
        <sz val="14"/>
        <rFont val="標楷體"/>
        <family val="4"/>
        <charset val="136"/>
      </rPr>
      <t>總計</t>
    </r>
    <phoneticPr fontId="26" type="noConversion"/>
  </si>
  <si>
    <r>
      <t>(</t>
    </r>
    <r>
      <rPr>
        <sz val="12"/>
        <rFont val="標楷體"/>
        <family val="4"/>
        <charset val="136"/>
      </rPr>
      <t>二</t>
    </r>
    <r>
      <rPr>
        <sz val="12"/>
        <rFont val="Times New Roman"/>
        <family val="1"/>
      </rPr>
      <t>)</t>
    </r>
    <r>
      <rPr>
        <sz val="12"/>
        <rFont val="標楷體"/>
        <family val="4"/>
        <charset val="136"/>
      </rPr>
      <t>非營業特種基金</t>
    </r>
    <phoneticPr fontId="26" type="noConversion"/>
  </si>
  <si>
    <r>
      <t>(</t>
    </r>
    <r>
      <rPr>
        <b/>
        <sz val="14"/>
        <rFont val="標楷體"/>
        <family val="4"/>
        <charset val="136"/>
      </rPr>
      <t>二</t>
    </r>
    <r>
      <rPr>
        <b/>
        <sz val="14"/>
        <rFont val="Times New Roman"/>
        <family val="1"/>
      </rPr>
      <t>)</t>
    </r>
    <r>
      <rPr>
        <b/>
        <sz val="14"/>
        <rFont val="標楷體"/>
        <family val="4"/>
        <charset val="136"/>
      </rPr>
      <t>非營業特種基金</t>
    </r>
    <phoneticPr fontId="26" type="noConversion"/>
  </si>
  <si>
    <r>
      <rPr>
        <sz val="12"/>
        <rFont val="標楷體"/>
        <family val="4"/>
        <charset val="136"/>
      </rPr>
      <t>總統府主管</t>
    </r>
    <phoneticPr fontId="26" type="noConversion"/>
  </si>
  <si>
    <r>
      <rPr>
        <sz val="14"/>
        <rFont val="標楷體"/>
        <family val="4"/>
        <charset val="136"/>
      </rPr>
      <t>總統府主管</t>
    </r>
    <phoneticPr fontId="26" type="noConversion"/>
  </si>
  <si>
    <r>
      <rPr>
        <sz val="14"/>
        <rFont val="標楷體"/>
        <family val="4"/>
        <charset val="136"/>
      </rPr>
      <t>中央研究院科學研究基金</t>
    </r>
    <phoneticPr fontId="26" type="noConversion"/>
  </si>
  <si>
    <t>創服育成專題中心進駐廠商「因應嚴重特殊傳染性肺炎防治及紓困振興方案」租金減收</t>
    <phoneticPr fontId="26" type="noConversion"/>
  </si>
  <si>
    <r>
      <rPr>
        <sz val="12"/>
        <rFont val="標楷體"/>
        <family val="4"/>
        <charset val="136"/>
      </rPr>
      <t>科技部主管</t>
    </r>
    <phoneticPr fontId="28" type="noConversion"/>
  </si>
  <si>
    <r>
      <rPr>
        <sz val="14"/>
        <rFont val="標楷體"/>
        <family val="4"/>
        <charset val="136"/>
      </rPr>
      <t>科技部主管</t>
    </r>
    <phoneticPr fontId="28" type="noConversion"/>
  </si>
  <si>
    <r>
      <rPr>
        <sz val="14"/>
        <rFont val="標楷體"/>
        <family val="4"/>
        <charset val="136"/>
      </rPr>
      <t>科學園區管理區作業基金</t>
    </r>
    <phoneticPr fontId="26" type="noConversion"/>
  </si>
  <si>
    <r>
      <rPr>
        <sz val="14"/>
        <rFont val="標楷體"/>
        <family val="4"/>
        <charset val="136"/>
      </rPr>
      <t>原住民族綜合發展基金</t>
    </r>
    <phoneticPr fontId="26" type="noConversion"/>
  </si>
  <si>
    <t>土地租金減收</t>
    <phoneticPr fontId="28" type="noConversion"/>
  </si>
  <si>
    <r>
      <t>(</t>
    </r>
    <r>
      <rPr>
        <sz val="12"/>
        <rFont val="標楷體"/>
        <family val="4"/>
        <charset val="136"/>
      </rPr>
      <t>一</t>
    </r>
    <r>
      <rPr>
        <sz val="12"/>
        <rFont val="Times New Roman"/>
        <family val="1"/>
      </rPr>
      <t>)</t>
    </r>
    <r>
      <rPr>
        <sz val="12"/>
        <rFont val="標楷體"/>
        <family val="4"/>
        <charset val="136"/>
      </rPr>
      <t>營業基金</t>
    </r>
    <phoneticPr fontId="26" type="noConversion"/>
  </si>
  <si>
    <r>
      <t>(</t>
    </r>
    <r>
      <rPr>
        <b/>
        <sz val="14"/>
        <rFont val="標楷體"/>
        <family val="4"/>
        <charset val="136"/>
      </rPr>
      <t>一</t>
    </r>
    <r>
      <rPr>
        <b/>
        <sz val="14"/>
        <rFont val="Times New Roman"/>
        <family val="1"/>
      </rPr>
      <t>)</t>
    </r>
    <r>
      <rPr>
        <b/>
        <sz val="14"/>
        <rFont val="標楷體"/>
        <family val="4"/>
        <charset val="136"/>
      </rPr>
      <t>營業基金</t>
    </r>
    <phoneticPr fontId="26" type="noConversion"/>
  </si>
  <si>
    <r>
      <rPr>
        <sz val="12"/>
        <rFont val="標楷體"/>
        <family val="4"/>
        <charset val="136"/>
      </rPr>
      <t>行政院主管</t>
    </r>
    <phoneticPr fontId="26" type="noConversion"/>
  </si>
  <si>
    <r>
      <rPr>
        <sz val="14"/>
        <rFont val="標楷體"/>
        <family val="4"/>
        <charset val="136"/>
      </rPr>
      <t>行政院主管</t>
    </r>
    <phoneticPr fontId="26" type="noConversion"/>
  </si>
  <si>
    <r>
      <rPr>
        <sz val="14"/>
        <rFont val="標楷體"/>
        <family val="4"/>
        <charset val="136"/>
      </rPr>
      <t>中央銀行（合併）</t>
    </r>
    <phoneticPr fontId="26" type="noConversion"/>
  </si>
  <si>
    <r>
      <rPr>
        <sz val="14"/>
        <rFont val="標楷體"/>
        <family val="4"/>
        <charset val="136"/>
      </rPr>
      <t>台灣中油股份有限公司</t>
    </r>
    <phoneticPr fontId="30" type="noConversion"/>
  </si>
  <si>
    <r>
      <rPr>
        <sz val="14"/>
        <rFont val="標楷體"/>
        <family val="4"/>
        <charset val="136"/>
      </rPr>
      <t>台灣自來水股份有限公司</t>
    </r>
    <phoneticPr fontId="30" type="noConversion"/>
  </si>
  <si>
    <r>
      <rPr>
        <sz val="14"/>
        <rFont val="標楷體"/>
        <family val="4"/>
        <charset val="136"/>
      </rPr>
      <t>中華郵政公司</t>
    </r>
    <phoneticPr fontId="26" type="noConversion"/>
  </si>
  <si>
    <r>
      <rPr>
        <sz val="14"/>
        <rFont val="標楷體"/>
        <family val="4"/>
        <charset val="136"/>
      </rPr>
      <t>臺灣港務股份有限公司</t>
    </r>
    <phoneticPr fontId="26" type="noConversion"/>
  </si>
  <si>
    <t>辦理歐盟公共衛生政策針對新冠肺炎疫情之因應與挑戰之專題研究計畫</t>
    <phoneticPr fontId="26" type="noConversion"/>
  </si>
  <si>
    <r>
      <rPr>
        <sz val="12"/>
        <rFont val="標楷體"/>
        <family val="4"/>
        <charset val="136"/>
      </rPr>
      <t>行政院主管（國家發展委員會管理）</t>
    </r>
    <phoneticPr fontId="28" type="noConversion"/>
  </si>
  <si>
    <r>
      <rPr>
        <sz val="14"/>
        <rFont val="標楷體"/>
        <family val="4"/>
        <charset val="136"/>
      </rPr>
      <t>行政院主管（國家發展委員會管理）</t>
    </r>
    <phoneticPr fontId="28" type="noConversion"/>
  </si>
  <si>
    <r>
      <rPr>
        <sz val="14"/>
        <rFont val="標楷體"/>
        <family val="4"/>
        <charset val="136"/>
      </rPr>
      <t>行政院國家發展基金</t>
    </r>
    <phoneticPr fontId="28" type="noConversion"/>
  </si>
  <si>
    <r>
      <rPr>
        <sz val="12"/>
        <rFont val="標楷體"/>
        <family val="4"/>
        <charset val="136"/>
      </rPr>
      <t>行政院主管（科技部管理）</t>
    </r>
    <phoneticPr fontId="28" type="noConversion"/>
  </si>
  <si>
    <r>
      <rPr>
        <sz val="14"/>
        <rFont val="標楷體"/>
        <family val="4"/>
        <charset val="136"/>
      </rPr>
      <t>行政院國家科學技術發展基金</t>
    </r>
    <phoneticPr fontId="28" type="noConversion"/>
  </si>
  <si>
    <t>購置酒精、口罩、酒精噴霧器、快篩劑、隔板、消毒及清潔等</t>
    <phoneticPr fontId="28" type="noConversion"/>
  </si>
  <si>
    <r>
      <rPr>
        <sz val="14"/>
        <rFont val="標楷體"/>
        <family val="4"/>
        <charset val="136"/>
      </rPr>
      <t>國立陽明交通大學附設醫院作業基金</t>
    </r>
    <phoneticPr fontId="26" type="noConversion"/>
  </si>
  <si>
    <r>
      <rPr>
        <sz val="14"/>
        <rFont val="標楷體"/>
        <family val="4"/>
        <charset val="136"/>
      </rPr>
      <t>教育部所屬機構作業基金</t>
    </r>
    <phoneticPr fontId="30" type="noConversion"/>
  </si>
  <si>
    <t>就業安定基金</t>
    <phoneticPr fontId="26" type="noConversion"/>
  </si>
  <si>
    <t>購置額溫槍、防疫用酒精、防護衣、護目鏡、乾洗手液、紗布、棉織口罩、漂白水、洗手液、消毒用噴霧機等衛材及清潔用品</t>
    <phoneticPr fontId="28" type="noConversion"/>
  </si>
  <si>
    <r>
      <rPr>
        <sz val="14"/>
        <rFont val="標楷體"/>
        <family val="4"/>
        <charset val="136"/>
      </rPr>
      <t>國民年金保險基金</t>
    </r>
    <phoneticPr fontId="30" type="noConversion"/>
  </si>
  <si>
    <r>
      <rPr>
        <sz val="14"/>
        <rFont val="標楷體"/>
        <family val="4"/>
        <charset val="136"/>
      </rPr>
      <t>醫療藥品基金</t>
    </r>
    <phoneticPr fontId="26" type="noConversion"/>
  </si>
  <si>
    <t>核酸檢驗設備耗材、人體測溫用紅外線熱影像儀、篩檢站設置及設備、防護面罩、護目鏡、隔離衣、廢棄物處理、防疫物品、因疫情增加之加班費等相關費用</t>
    <phoneticPr fontId="28" type="noConversion"/>
  </si>
  <si>
    <r>
      <rPr>
        <sz val="14"/>
        <rFont val="標楷體"/>
        <family val="4"/>
        <charset val="136"/>
      </rPr>
      <t>原住民族綜合發展基金</t>
    </r>
    <phoneticPr fontId="30" type="noConversion"/>
  </si>
  <si>
    <r>
      <rPr>
        <sz val="12"/>
        <rFont val="標楷體"/>
        <family val="4"/>
        <charset val="136"/>
      </rPr>
      <t>原子能委員會主管</t>
    </r>
    <phoneticPr fontId="30" type="noConversion"/>
  </si>
  <si>
    <r>
      <rPr>
        <sz val="14"/>
        <rFont val="標楷體"/>
        <family val="4"/>
        <charset val="136"/>
      </rPr>
      <t>原子能委員會主管</t>
    </r>
    <phoneticPr fontId="30" type="noConversion"/>
  </si>
  <si>
    <r>
      <rPr>
        <sz val="14"/>
        <rFont val="標楷體"/>
        <family val="4"/>
        <charset val="136"/>
      </rPr>
      <t>核子事故緊急應變基金</t>
    </r>
    <phoneticPr fontId="26" type="noConversion"/>
  </si>
  <si>
    <t>文化部主管</t>
    <phoneticPr fontId="0" type="noConversion"/>
  </si>
  <si>
    <t>國立文化機構作業基金</t>
    <phoneticPr fontId="0" type="noConversion"/>
  </si>
  <si>
    <t>賣店租金及權利金減免、紀念品中心、翠湖服務區等委外營運租金及權利金減收</t>
    <phoneticPr fontId="0" type="noConversion"/>
  </si>
  <si>
    <r>
      <rPr>
        <sz val="14"/>
        <rFont val="標楷體"/>
        <family val="4"/>
        <charset val="136"/>
      </rPr>
      <t>辦理項目</t>
    </r>
    <phoneticPr fontId="26" type="noConversion"/>
  </si>
  <si>
    <r>
      <rPr>
        <sz val="14"/>
        <rFont val="標楷體"/>
        <family val="4"/>
        <charset val="136"/>
      </rPr>
      <t>農業、服務業電費減收</t>
    </r>
    <r>
      <rPr>
        <sz val="14"/>
        <rFont val="Times New Roman"/>
        <family val="1"/>
      </rPr>
      <t>(110</t>
    </r>
    <r>
      <rPr>
        <sz val="14"/>
        <rFont val="標楷體"/>
        <family val="4"/>
        <charset val="136"/>
      </rPr>
      <t>年紓困</t>
    </r>
    <r>
      <rPr>
        <sz val="14"/>
        <rFont val="Times New Roman"/>
        <family val="1"/>
      </rPr>
      <t>)(</t>
    </r>
    <r>
      <rPr>
        <sz val="14"/>
        <rFont val="標楷體"/>
        <family val="4"/>
        <charset val="136"/>
      </rPr>
      <t>含稅</t>
    </r>
    <r>
      <rPr>
        <sz val="14"/>
        <rFont val="Times New Roman"/>
        <family val="1"/>
      </rPr>
      <t>)(</t>
    </r>
    <r>
      <rPr>
        <sz val="14"/>
        <rFont val="標楷體"/>
        <family val="4"/>
        <charset val="136"/>
      </rPr>
      <t>含夏月民生電價緩調重分類</t>
    </r>
    <r>
      <rPr>
        <sz val="14"/>
        <rFont val="Times New Roman"/>
        <family val="1"/>
      </rPr>
      <t>)</t>
    </r>
    <phoneticPr fontId="26" type="noConversion"/>
  </si>
  <si>
    <r>
      <rPr>
        <sz val="14"/>
        <rFont val="標楷體"/>
        <family val="4"/>
        <charset val="136"/>
      </rPr>
      <t>土地租金減收</t>
    </r>
  </si>
  <si>
    <r>
      <rPr>
        <sz val="14"/>
        <rFont val="標楷體"/>
        <family val="4"/>
        <charset val="136"/>
      </rPr>
      <t>體育館暨游泳池之租金減收</t>
    </r>
  </si>
  <si>
    <r>
      <rPr>
        <sz val="14"/>
        <rFont val="標楷體"/>
        <family val="4"/>
        <charset val="136"/>
      </rPr>
      <t>貸款業務及信用保證業務利息減免</t>
    </r>
  </si>
  <si>
    <r>
      <rPr>
        <sz val="14"/>
        <rFont val="標楷體"/>
        <family val="4"/>
        <charset val="136"/>
      </rPr>
      <t>森林遊樂區餐廳、停車場等委外營運租金及權利金減收</t>
    </r>
  </si>
  <si>
    <r>
      <rPr>
        <sz val="14"/>
        <rFont val="標楷體"/>
        <family val="4"/>
        <charset val="136"/>
      </rPr>
      <t>學產不動產租金及權利金減收</t>
    </r>
  </si>
  <si>
    <r>
      <rPr>
        <sz val="14"/>
        <rFont val="標楷體"/>
        <family val="4"/>
        <charset val="136"/>
      </rPr>
      <t>免徵</t>
    </r>
    <r>
      <rPr>
        <sz val="14"/>
        <rFont val="Times New Roman"/>
        <family val="1"/>
      </rPr>
      <t>111</t>
    </r>
    <r>
      <rPr>
        <sz val="14"/>
        <rFont val="標楷體"/>
        <family val="4"/>
        <charset val="136"/>
      </rPr>
      <t>年</t>
    </r>
    <r>
      <rPr>
        <sz val="14"/>
        <rFont val="Times New Roman"/>
        <family val="1"/>
      </rPr>
      <t>1</t>
    </r>
    <r>
      <rPr>
        <sz val="14"/>
        <rFont val="標楷體"/>
        <family val="4"/>
        <charset val="136"/>
      </rPr>
      <t>至</t>
    </r>
    <r>
      <rPr>
        <sz val="14"/>
        <rFont val="Times New Roman"/>
        <family val="1"/>
      </rPr>
      <t>6</t>
    </r>
    <r>
      <rPr>
        <sz val="14"/>
        <rFont val="標楷體"/>
        <family val="4"/>
        <charset val="136"/>
      </rPr>
      <t>月中央管河川區域內種植及養殖使用費</t>
    </r>
  </si>
  <si>
    <r>
      <rPr>
        <sz val="14"/>
        <rFont val="標楷體"/>
        <family val="4"/>
        <charset val="136"/>
      </rPr>
      <t>異地辦公環境建置等相關費用</t>
    </r>
  </si>
  <si>
    <r>
      <rPr>
        <sz val="14"/>
        <rFont val="標楷體"/>
        <family val="4"/>
        <charset val="136"/>
      </rPr>
      <t>一般醫用口罩、額溫槍、自動酒精手指消毒器、酒精、快篩劑等</t>
    </r>
    <phoneticPr fontId="28" type="noConversion"/>
  </si>
  <si>
    <r>
      <rPr>
        <sz val="14"/>
        <rFont val="標楷體"/>
        <family val="4"/>
        <charset val="136"/>
      </rPr>
      <t>自動手指消毒器及口罩、酒精、額溫槍、潔手劑、漂白水、手套、快篩試劑、大樓房舍加強消毒、分流避免群聚措施及異地辦公相關經費等</t>
    </r>
  </si>
  <si>
    <r>
      <rPr>
        <sz val="14"/>
        <rFont val="標楷體"/>
        <family val="4"/>
        <charset val="136"/>
      </rPr>
      <t>一般醫療型口罩、</t>
    </r>
    <r>
      <rPr>
        <sz val="14"/>
        <rFont val="Times New Roman"/>
        <family val="1"/>
      </rPr>
      <t>N95</t>
    </r>
    <r>
      <rPr>
        <sz val="14"/>
        <rFont val="標楷體"/>
        <family val="4"/>
        <charset val="136"/>
      </rPr>
      <t>口罩、耳溫槍、額溫槍、酒精消毒與清潔等</t>
    </r>
  </si>
  <si>
    <r>
      <rPr>
        <sz val="14"/>
        <rFont val="標楷體"/>
        <family val="4"/>
        <charset val="136"/>
      </rPr>
      <t>油輪船隊防疫物資</t>
    </r>
  </si>
  <si>
    <r>
      <rPr>
        <sz val="14"/>
        <rFont val="標楷體"/>
        <family val="4"/>
        <charset val="136"/>
      </rPr>
      <t>一般醫用口罩、額溫槍、自動酒精手指消毒器、酒精等</t>
    </r>
  </si>
  <si>
    <r>
      <rPr>
        <sz val="14"/>
        <rFont val="標楷體"/>
        <family val="4"/>
        <charset val="136"/>
      </rPr>
      <t>異地辦公相關經費</t>
    </r>
    <r>
      <rPr>
        <sz val="14"/>
        <rFont val="Times New Roman"/>
        <family val="1"/>
      </rPr>
      <t>(</t>
    </r>
    <r>
      <rPr>
        <sz val="14"/>
        <rFont val="標楷體"/>
        <family val="4"/>
        <charset val="136"/>
      </rPr>
      <t>數據通信費、房租租金、網路及電信之線路費用、貨運搬送、酒精、口罩、快篩劑等防疫用品費用、環境消毒、新增固定資產之折舊費用等</t>
    </r>
    <r>
      <rPr>
        <sz val="14"/>
        <rFont val="Times New Roman"/>
        <family val="1"/>
      </rPr>
      <t>)</t>
    </r>
    <phoneticPr fontId="28" type="noConversion"/>
  </si>
  <si>
    <r>
      <rPr>
        <sz val="14"/>
        <rFont val="標楷體"/>
        <family val="4"/>
        <charset val="136"/>
      </rPr>
      <t>紅外線熱感應器、口罩補助、酒精、快篩試劑、檢測費等</t>
    </r>
  </si>
  <si>
    <t>紅外線熱影像儀及感應器、額溫安檢門、額溫槍、口罩、酒精、壓克力罩、隔板、防護面罩、手套、酒精消毒機、感應式洗手機、噴瓶、漂白水、消毒水、環境消毒、防護衣、快篩試劑、篩檢費用、擦手紙、防疫關懷包及異地辦公相關經費、紓困客服專線等</t>
    <phoneticPr fontId="28" type="noConversion"/>
  </si>
  <si>
    <r>
      <rPr>
        <sz val="14"/>
        <rFont val="標楷體"/>
        <family val="4"/>
        <charset val="136"/>
      </rPr>
      <t>配合防疫新增生產</t>
    </r>
    <r>
      <rPr>
        <sz val="14"/>
        <rFont val="Times New Roman"/>
        <family val="1"/>
      </rPr>
      <t>75%</t>
    </r>
    <r>
      <rPr>
        <sz val="14"/>
        <rFont val="標楷體"/>
        <family val="4"/>
        <charset val="136"/>
      </rPr>
      <t>酒精產品計畫</t>
    </r>
  </si>
  <si>
    <r>
      <rPr>
        <sz val="14"/>
        <rFont val="標楷體"/>
        <family val="4"/>
        <charset val="136"/>
      </rPr>
      <t>口罩、防護面罩、酒精、額溫槍等防疫用品</t>
    </r>
  </si>
  <si>
    <r>
      <rPr>
        <sz val="14"/>
        <rFont val="標楷體"/>
        <family val="4"/>
        <charset val="136"/>
      </rPr>
      <t>配合防疫採購相關防疫物資</t>
    </r>
    <r>
      <rPr>
        <sz val="14"/>
        <rFont val="Times New Roman"/>
        <family val="1"/>
      </rPr>
      <t>(</t>
    </r>
    <r>
      <rPr>
        <sz val="14"/>
        <rFont val="標楷體"/>
        <family val="4"/>
        <charset val="136"/>
      </rPr>
      <t>口罩、酒精、額溫槍、熱顯測溫偵測器、防護用品等</t>
    </r>
    <r>
      <rPr>
        <sz val="14"/>
        <rFont val="Times New Roman"/>
        <family val="1"/>
      </rPr>
      <t>)</t>
    </r>
    <r>
      <rPr>
        <sz val="14"/>
        <rFont val="標楷體"/>
        <family val="4"/>
        <charset val="136"/>
      </rPr>
      <t>及異地辦公經費等</t>
    </r>
  </si>
  <si>
    <r>
      <rPr>
        <sz val="14"/>
        <rFont val="標楷體"/>
        <family val="4"/>
        <charset val="136"/>
      </rPr>
      <t>防疫物資及加強清潔消毒等</t>
    </r>
  </si>
  <si>
    <r>
      <rPr>
        <sz val="14"/>
        <rFont val="標楷體"/>
        <family val="4"/>
        <charset val="136"/>
      </rPr>
      <t>酒精、口罩、手套等航空站防疫相關經費</t>
    </r>
  </si>
  <si>
    <r>
      <rPr>
        <sz val="14"/>
        <rFont val="標楷體"/>
        <family val="4"/>
        <charset val="136"/>
      </rPr>
      <t>配合防疫政策，環境消毒及口罩、消毒水、快篩試劑、第二辦公室裝修等相關經費</t>
    </r>
    <phoneticPr fontId="28" type="noConversion"/>
  </si>
  <si>
    <r>
      <rPr>
        <sz val="14"/>
        <rFont val="標楷體"/>
        <family val="4"/>
        <charset val="136"/>
      </rPr>
      <t>辦理剖析新冠病毒</t>
    </r>
    <r>
      <rPr>
        <sz val="14"/>
        <rFont val="Times New Roman"/>
        <family val="1"/>
      </rPr>
      <t>NSP3</t>
    </r>
    <r>
      <rPr>
        <sz val="14"/>
        <rFont val="標楷體"/>
        <family val="4"/>
        <charset val="136"/>
      </rPr>
      <t>蛋白之運轉功能及抑制機制之專題研究計畫</t>
    </r>
    <phoneticPr fontId="26" type="noConversion"/>
  </si>
  <si>
    <r>
      <rPr>
        <sz val="14"/>
        <rFont val="標楷體"/>
        <family val="4"/>
        <charset val="136"/>
      </rPr>
      <t>開發</t>
    </r>
    <r>
      <rPr>
        <sz val="14"/>
        <rFont val="Times New Roman"/>
        <family val="1"/>
      </rPr>
      <t>COVID-19</t>
    </r>
    <r>
      <rPr>
        <sz val="14"/>
        <rFont val="標楷體"/>
        <family val="4"/>
        <charset val="136"/>
      </rPr>
      <t>專一性與親和力單株抗體、</t>
    </r>
    <r>
      <rPr>
        <sz val="14"/>
        <rFont val="Times New Roman"/>
        <family val="1"/>
      </rPr>
      <t>COVID-19</t>
    </r>
    <r>
      <rPr>
        <sz val="14"/>
        <rFont val="標楷體"/>
        <family val="4"/>
        <charset val="136"/>
      </rPr>
      <t>突變株治療抗體、建立新冠病毒</t>
    </r>
    <r>
      <rPr>
        <sz val="14"/>
        <rFont val="Times New Roman"/>
        <family val="1"/>
      </rPr>
      <t>mRNA</t>
    </r>
    <r>
      <rPr>
        <sz val="14"/>
        <rFont val="標楷體"/>
        <family val="4"/>
        <charset val="136"/>
      </rPr>
      <t>疫苗、應用新冠病毒臨床前動物模式評估疫苗保護力、快篩試劑開發等相關研究所需費用</t>
    </r>
    <phoneticPr fontId="26" type="noConversion"/>
  </si>
  <si>
    <r>
      <rPr>
        <sz val="14"/>
        <rFont val="標楷體"/>
        <family val="4"/>
        <charset val="136"/>
      </rPr>
      <t>辦理</t>
    </r>
    <r>
      <rPr>
        <sz val="14"/>
        <rFont val="Times New Roman"/>
        <family val="1"/>
      </rPr>
      <t>COVID-19</t>
    </r>
    <r>
      <rPr>
        <sz val="14"/>
        <rFont val="標楷體"/>
        <family val="4"/>
        <charset val="136"/>
      </rPr>
      <t>快篩試劑之採購</t>
    </r>
    <phoneticPr fontId="28" type="noConversion"/>
  </si>
  <si>
    <r>
      <rPr>
        <sz val="14"/>
        <rFont val="標楷體"/>
        <family val="4"/>
        <charset val="136"/>
      </rPr>
      <t>因應新冠肺炎支應</t>
    </r>
    <r>
      <rPr>
        <sz val="14"/>
        <rFont val="Times New Roman"/>
        <family val="1"/>
      </rPr>
      <t>mRNA</t>
    </r>
    <r>
      <rPr>
        <sz val="14"/>
        <rFont val="標楷體"/>
        <family val="4"/>
        <charset val="136"/>
      </rPr>
      <t>疫苗開發、抗體技術開發及感染性疾病相關研究所需費用</t>
    </r>
    <phoneticPr fontId="28" type="noConversion"/>
  </si>
  <si>
    <r>
      <rPr>
        <sz val="14"/>
        <rFont val="標楷體"/>
        <family val="4"/>
        <charset val="136"/>
      </rPr>
      <t>協助新創事業紓困融資加碼方案</t>
    </r>
    <phoneticPr fontId="28" type="noConversion"/>
  </si>
  <si>
    <r>
      <rPr>
        <sz val="14"/>
        <rFont val="標楷體"/>
        <family val="4"/>
        <charset val="136"/>
      </rPr>
      <t>購買酒精、口罩及電動噴霧機等防疫耗品</t>
    </r>
  </si>
  <si>
    <r>
      <rPr>
        <sz val="14"/>
        <rFont val="標楷體"/>
        <family val="4"/>
        <charset val="136"/>
      </rPr>
      <t>支付疫苗站租金及環境清消費用及購買酒精、隔板、漂白水等防疫用品</t>
    </r>
    <phoneticPr fontId="28" type="noConversion"/>
  </si>
  <si>
    <r>
      <rPr>
        <sz val="14"/>
        <rFont val="標楷體"/>
        <family val="4"/>
        <charset val="136"/>
      </rPr>
      <t>新冠肺炎防疫支援人力費用、相關物資及宣導公告、文書影印與加強消毒等費用</t>
    </r>
  </si>
  <si>
    <r>
      <rPr>
        <sz val="14"/>
        <rFont val="標楷體"/>
        <family val="4"/>
        <charset val="136"/>
      </rPr>
      <t>檢疫費用、耳額溫槍、自動消毒機、口罩及酒精等</t>
    </r>
    <phoneticPr fontId="28" type="noConversion"/>
  </si>
  <si>
    <r>
      <rPr>
        <sz val="14"/>
        <rFont val="標楷體"/>
        <family val="4"/>
        <charset val="136"/>
      </rPr>
      <t>因疫情增加之加班費、體溫</t>
    </r>
    <r>
      <rPr>
        <sz val="14"/>
        <rFont val="Times New Roman"/>
        <family val="1"/>
      </rPr>
      <t>(</t>
    </r>
    <r>
      <rPr>
        <sz val="14"/>
        <rFont val="標楷體"/>
        <family val="4"/>
        <charset val="136"/>
      </rPr>
      <t>旅遊史</t>
    </r>
    <r>
      <rPr>
        <sz val="14"/>
        <rFont val="Times New Roman"/>
        <family val="1"/>
      </rPr>
      <t>)</t>
    </r>
    <r>
      <rPr>
        <sz val="14"/>
        <rFont val="標楷體"/>
        <family val="4"/>
        <charset val="136"/>
      </rPr>
      <t>查檢站人事、駐警值班費用及乳膠抽取式手套、拋棄式呼吸管路、防護面罩等防疫用物品、醫療廢棄物清運費、</t>
    </r>
    <r>
      <rPr>
        <sz val="14"/>
        <rFont val="Times New Roman"/>
        <family val="1"/>
      </rPr>
      <t>TOCC</t>
    </r>
    <r>
      <rPr>
        <sz val="14"/>
        <rFont val="標楷體"/>
        <family val="4"/>
        <charset val="136"/>
      </rPr>
      <t>防疫通關系統及溫度模組、戶外急診篩檢站修護、噴霧式手消毒器</t>
    </r>
    <r>
      <rPr>
        <sz val="14"/>
        <rFont val="Times New Roman"/>
        <family val="1"/>
      </rPr>
      <t>(</t>
    </r>
    <r>
      <rPr>
        <sz val="14"/>
        <rFont val="標楷體"/>
        <family val="4"/>
        <charset val="136"/>
      </rPr>
      <t>感應式乾洗手</t>
    </r>
    <r>
      <rPr>
        <sz val="14"/>
        <rFont val="Times New Roman"/>
        <family val="1"/>
      </rPr>
      <t>)</t>
    </r>
    <r>
      <rPr>
        <sz val="14"/>
        <rFont val="標楷體"/>
        <family val="4"/>
        <charset val="136"/>
      </rPr>
      <t>、東西址及兒醫疫病病房及相關防疫區域修繕、配合</t>
    </r>
    <r>
      <rPr>
        <sz val="14"/>
        <rFont val="Times New Roman"/>
        <family val="1"/>
      </rPr>
      <t>TOCC</t>
    </r>
    <r>
      <rPr>
        <sz val="14"/>
        <rFont val="標楷體"/>
        <family val="4"/>
        <charset val="136"/>
      </rPr>
      <t>查驗架設網路配管及佈線等</t>
    </r>
    <phoneticPr fontId="28" type="noConversion"/>
  </si>
  <si>
    <r>
      <rPr>
        <sz val="14"/>
        <rFont val="標楷體"/>
        <family val="4"/>
        <charset val="136"/>
      </rPr>
      <t>隔離衣、口罩、乾洗手、手套、面罩及酒精等</t>
    </r>
    <phoneticPr fontId="28" type="noConversion"/>
  </si>
  <si>
    <t>全館區除菌消毒、購買耳額溫槍、自動消毒機、口罩快篩試劑、防疫隔板、次氯酸水、血氧機及酒精等</t>
    <phoneticPr fontId="28" type="noConversion"/>
  </si>
  <si>
    <r>
      <rPr>
        <sz val="14"/>
        <rFont val="標楷體"/>
        <family val="4"/>
        <charset val="136"/>
      </rPr>
      <t>快篩試劑、耳額溫槍及酒精等防疫用品</t>
    </r>
    <phoneticPr fontId="28" type="noConversion"/>
  </si>
  <si>
    <r>
      <rPr>
        <sz val="14"/>
        <rFont val="標楷體"/>
        <family val="4"/>
        <charset val="136"/>
      </rPr>
      <t>隔離衣、防護衣及酒精、篩檢、隔離耗材設備、設備修繕及人事成本等</t>
    </r>
  </si>
  <si>
    <r>
      <rPr>
        <sz val="14"/>
        <rFont val="標楷體"/>
        <family val="4"/>
        <charset val="136"/>
      </rPr>
      <t>口罩、耳溫槍、酒精等防疫用品及噴霧式消毒設備等</t>
    </r>
  </si>
  <si>
    <r>
      <rPr>
        <sz val="14"/>
        <rFont val="標楷體"/>
        <family val="4"/>
        <charset val="136"/>
      </rPr>
      <t>口罩、酒精等防疫用品費用</t>
    </r>
  </si>
  <si>
    <r>
      <rPr>
        <sz val="14"/>
        <rFont val="標楷體"/>
        <family val="4"/>
        <charset val="136"/>
      </rPr>
      <t>口罩及酒精</t>
    </r>
    <phoneticPr fontId="26" type="noConversion"/>
  </si>
  <si>
    <r>
      <rPr>
        <sz val="14"/>
        <rFont val="標楷體"/>
        <family val="4"/>
        <charset val="136"/>
      </rPr>
      <t>安心就業計畫</t>
    </r>
  </si>
  <si>
    <r>
      <rPr>
        <sz val="14"/>
        <rFont val="標楷體"/>
        <family val="4"/>
        <charset val="136"/>
      </rPr>
      <t>擴大創業鳳凰貸款對象及提供還款緩衝之優惠措施</t>
    </r>
  </si>
  <si>
    <r>
      <rPr>
        <sz val="14"/>
        <rFont val="標楷體"/>
        <family val="4"/>
        <charset val="136"/>
      </rPr>
      <t>安心即時上工計畫</t>
    </r>
  </si>
  <si>
    <r>
      <rPr>
        <sz val="14"/>
        <rFont val="標楷體"/>
        <family val="4"/>
        <charset val="136"/>
      </rPr>
      <t>充電再出發訓練計畫</t>
    </r>
  </si>
  <si>
    <r>
      <t>110</t>
    </r>
    <r>
      <rPr>
        <sz val="14"/>
        <rFont val="標楷體"/>
        <family val="4"/>
        <charset val="136"/>
      </rPr>
      <t>年青年就業獎勵計畫</t>
    </r>
  </si>
  <si>
    <r>
      <rPr>
        <sz val="14"/>
        <rFont val="標楷體"/>
        <family val="4"/>
        <charset val="136"/>
      </rPr>
      <t>特定行業就業獎勵</t>
    </r>
  </si>
  <si>
    <r>
      <rPr>
        <sz val="14"/>
        <rFont val="標楷體"/>
        <family val="4"/>
        <charset val="136"/>
      </rPr>
      <t>安穩僱用計畫</t>
    </r>
  </si>
  <si>
    <r>
      <t>110</t>
    </r>
    <r>
      <rPr>
        <sz val="14"/>
        <rFont val="標楷體"/>
        <family val="4"/>
        <charset val="136"/>
      </rPr>
      <t>年應屆畢業青年尋職津貼計畫</t>
    </r>
  </si>
  <si>
    <r>
      <rPr>
        <sz val="14"/>
        <rFont val="標楷體"/>
        <family val="4"/>
        <charset val="136"/>
      </rPr>
      <t>產業新尖兵計畫及學習獎勵金</t>
    </r>
  </si>
  <si>
    <r>
      <rPr>
        <sz val="14"/>
        <rFont val="標楷體"/>
        <family val="4"/>
        <charset val="136"/>
      </rPr>
      <t>青年就業旗艦計畫</t>
    </r>
  </si>
  <si>
    <r>
      <rPr>
        <sz val="14"/>
        <rFont val="標楷體"/>
        <family val="4"/>
        <charset val="136"/>
      </rPr>
      <t>資收關懷計畫
補助資收個體戶上限由每人每月</t>
    </r>
    <r>
      <rPr>
        <sz val="14"/>
        <rFont val="Times New Roman"/>
        <family val="1"/>
      </rPr>
      <t>3,500</t>
    </r>
    <r>
      <rPr>
        <sz val="14"/>
        <rFont val="標楷體"/>
        <family val="4"/>
        <charset val="136"/>
      </rPr>
      <t>元提高至</t>
    </r>
    <r>
      <rPr>
        <sz val="14"/>
        <rFont val="Times New Roman"/>
        <family val="1"/>
      </rPr>
      <t>5,000</t>
    </r>
    <r>
      <rPr>
        <sz val="14"/>
        <rFont val="標楷體"/>
        <family val="4"/>
        <charset val="136"/>
      </rPr>
      <t>元</t>
    </r>
  </si>
  <si>
    <r>
      <rPr>
        <sz val="14"/>
        <rFont val="Times New Roman"/>
        <family val="1"/>
      </rPr>
      <t>1.</t>
    </r>
    <r>
      <rPr>
        <sz val="14"/>
        <rFont val="標楷體"/>
        <family val="4"/>
        <charset val="136"/>
      </rPr>
      <t xml:space="preserve">辦公廳舍病菌消毒及快篩試劑等
</t>
    </r>
    <r>
      <rPr>
        <sz val="14"/>
        <rFont val="Times New Roman"/>
        <family val="1"/>
      </rPr>
      <t>2.</t>
    </r>
    <r>
      <rPr>
        <sz val="14"/>
        <rFont val="標楷體"/>
        <family val="4"/>
        <charset val="136"/>
      </rPr>
      <t>防疫監測酒精及自動感應手指消毒機</t>
    </r>
    <phoneticPr fontId="0" type="noConversion"/>
  </si>
  <si>
    <r>
      <rPr>
        <sz val="14"/>
        <rFont val="標楷體"/>
        <family val="4"/>
        <charset val="136"/>
      </rPr>
      <t>實施防疫管制及措施所需口罩、酒精等物資與環境消毒</t>
    </r>
  </si>
  <si>
    <r>
      <rPr>
        <sz val="14"/>
        <rFont val="標楷體"/>
        <family val="4"/>
        <charset val="136"/>
      </rPr>
      <t>儲蓄互助社原住民貸款手續費補貼</t>
    </r>
  </si>
  <si>
    <r>
      <rPr>
        <sz val="14"/>
        <rFont val="標楷體"/>
        <family val="4"/>
        <charset val="136"/>
      </rPr>
      <t>防疫人力試務酬勞、防疫相關用品、入闈人員</t>
    </r>
    <r>
      <rPr>
        <sz val="14"/>
        <rFont val="Times New Roman"/>
        <family val="1"/>
      </rPr>
      <t>PCR</t>
    </r>
    <r>
      <rPr>
        <sz val="14"/>
        <rFont val="標楷體"/>
        <family val="4"/>
        <charset val="136"/>
      </rPr>
      <t>檢驗及環境消毒等費用</t>
    </r>
    <phoneticPr fontId="26" type="noConversion"/>
  </si>
  <si>
    <r>
      <rPr>
        <sz val="14"/>
        <rFont val="標楷體"/>
        <family val="4"/>
        <charset val="136"/>
      </rPr>
      <t>配合防疫政策，環境消毒等相關經費</t>
    </r>
  </si>
  <si>
    <t>交通作業基金
－觀光發展基金</t>
    <phoneticPr fontId="0" type="noConversion"/>
  </si>
  <si>
    <t>協助旅行業、旅宿業及觀光遊樂業融資利息補貼</t>
    <phoneticPr fontId="0" type="noConversion"/>
  </si>
  <si>
    <t>推廣貿易基金</t>
  </si>
  <si>
    <t>減收台北南港展覽館2館111年度1-6月權利金50%，計2,875萬元。【2.3億元/2(推貿基金與台北市均分)/2(減收半年1-6月)/2(減收50%) =2,875萬元】</t>
  </si>
  <si>
    <t>購買快篩劑</t>
    <phoneticPr fontId="0" type="noConversion"/>
  </si>
  <si>
    <r>
      <rPr>
        <sz val="14"/>
        <rFont val="標楷體"/>
        <family val="4"/>
        <charset val="136"/>
      </rPr>
      <t>經濟作業基金</t>
    </r>
    <r>
      <rPr>
        <sz val="14"/>
        <rFont val="Times New Roman"/>
        <family val="1"/>
      </rPr>
      <t>-</t>
    </r>
    <r>
      <rPr>
        <sz val="14"/>
        <rFont val="標楷體"/>
        <family val="4"/>
        <charset val="136"/>
      </rPr>
      <t>產業園區開發管理基金</t>
    </r>
    <phoneticPr fontId="0" type="noConversion"/>
  </si>
  <si>
    <t>農業特別收入基金-農村再生基金</t>
    <phoneticPr fontId="0" type="noConversion"/>
  </si>
  <si>
    <t>推動對臺灣具威脅性之重要及新興感染症研究計畫</t>
  </si>
  <si>
    <t>推動防疫科學研究發展及能量建置計畫</t>
  </si>
  <si>
    <t>建立新冠病毒變異株庫與生物材料應用計畫</t>
  </si>
  <si>
    <t>購買防疫隔板、監測額溫槍、酒精、洗手乳及相關消耗品等</t>
  </si>
  <si>
    <t>勞動部主管</t>
    <phoneticPr fontId="0" type="noConversion"/>
  </si>
  <si>
    <t>職業災害預防與補助，配合新冠肺炎疫情修正中小型企業安全衛生設施補助計畫</t>
    <phoneticPr fontId="26" type="noConversion"/>
  </si>
  <si>
    <r>
      <rPr>
        <sz val="14"/>
        <color theme="1"/>
        <rFont val="標楷體"/>
        <family val="4"/>
        <charset val="136"/>
      </rPr>
      <t>因應疫情使用之藥品、衛材</t>
    </r>
    <r>
      <rPr>
        <sz val="14"/>
        <color theme="1"/>
        <rFont val="Times New Roman"/>
        <family val="1"/>
      </rPr>
      <t>(</t>
    </r>
    <r>
      <rPr>
        <sz val="14"/>
        <color theme="1"/>
        <rFont val="標楷體"/>
        <family val="4"/>
        <charset val="136"/>
      </rPr>
      <t>如拋棄式呼吸管路、防護面罩等防疫用物品</t>
    </r>
    <r>
      <rPr>
        <sz val="14"/>
        <color theme="1"/>
        <rFont val="Times New Roman"/>
        <family val="1"/>
      </rPr>
      <t>)</t>
    </r>
    <r>
      <rPr>
        <sz val="14"/>
        <color theme="1"/>
        <rFont val="標楷體"/>
        <family val="4"/>
        <charset val="136"/>
      </rPr>
      <t>、戶外急診篩檢站設置防疫屋入口處改瀝青工程及流動廁所之租金及定期抽流動廁所費用、防疫人員供餐、微量螢光核酸暨蛋白質定量檢測儀、變頻式超低溫冷凍櫃、專責病房環境整備及網路監視系統佈線、居家照護中心電話諮詢服務等</t>
    </r>
    <phoneticPr fontId="28" type="noConversion"/>
  </si>
  <si>
    <t>酒精、醫療用口罩、乾洗手液、護目鏡、防疫面罩、隔離衣、快篩、防護衣、鞋套、酒精濕紙巾、耳溫套、自動酒精測溫感應機、紅外線體溫偵測儀、奈米藍光防疫酒精噴槍、防疫隔板等</t>
  </si>
  <si>
    <r>
      <rPr>
        <sz val="14"/>
        <rFont val="標楷體"/>
        <family val="4"/>
        <charset val="136"/>
      </rPr>
      <t>勞工保險局作業基金</t>
    </r>
  </si>
  <si>
    <r>
      <t>7</t>
    </r>
    <r>
      <rPr>
        <sz val="14"/>
        <rFont val="標楷體"/>
        <family val="4"/>
        <charset val="136"/>
      </rPr>
      <t>月</t>
    </r>
    <r>
      <rPr>
        <sz val="14"/>
        <rFont val="Times New Roman"/>
        <family val="1"/>
      </rPr>
      <t>31</t>
    </r>
    <r>
      <rPr>
        <sz val="14"/>
        <rFont val="標楷體"/>
        <family val="4"/>
        <charset val="136"/>
      </rPr>
      <t>日止
執行數</t>
    </r>
    <phoneticPr fontId="26" type="noConversion"/>
  </si>
  <si>
    <r>
      <rPr>
        <sz val="14"/>
        <rFont val="標楷體"/>
        <family val="4"/>
        <charset val="136"/>
      </rPr>
      <t>截至</t>
    </r>
    <r>
      <rPr>
        <sz val="14"/>
        <rFont val="Times New Roman"/>
        <family val="1"/>
      </rPr>
      <t>111</t>
    </r>
    <r>
      <rPr>
        <sz val="14"/>
        <rFont val="標楷體"/>
        <family val="4"/>
        <charset val="136"/>
      </rPr>
      <t>年</t>
    </r>
    <r>
      <rPr>
        <sz val="14"/>
        <rFont val="Times New Roman"/>
        <family val="1"/>
      </rPr>
      <t>7</t>
    </r>
    <r>
      <rPr>
        <sz val="14"/>
        <rFont val="標楷體"/>
        <family val="4"/>
        <charset val="136"/>
      </rPr>
      <t>月</t>
    </r>
    <r>
      <rPr>
        <sz val="14"/>
        <rFont val="Times New Roman"/>
        <family val="1"/>
      </rPr>
      <t>31</t>
    </r>
    <r>
      <rPr>
        <sz val="14"/>
        <rFont val="標楷體"/>
        <family val="4"/>
        <charset val="136"/>
      </rPr>
      <t>日止</t>
    </r>
    <phoneticPr fontId="26" type="noConversion"/>
  </si>
  <si>
    <t>國立故宮博院主管</t>
    <phoneticPr fontId="0" type="noConversion"/>
  </si>
  <si>
    <t>故宮文物藝術發展基金</t>
    <phoneticPr fontId="0" type="noConversion"/>
  </si>
  <si>
    <t>附設餐飲服務委託經營管理案110年度變動權利金減免</t>
    <phoneticPr fontId="0" type="noConversion"/>
  </si>
  <si>
    <t>內政部主管</t>
    <phoneticPr fontId="28" type="noConversion"/>
  </si>
  <si>
    <t>營建建設基金（住宅基金）</t>
    <phoneticPr fontId="26" type="noConversion"/>
  </si>
  <si>
    <t>土地經營收益減收</t>
  </si>
  <si>
    <t>行政院主管（國科會管理）</t>
    <phoneticPr fontId="28" type="noConversion"/>
  </si>
  <si>
    <t>因應新冠肺炎疫情振興國民農業旅遊，辦理平日團體農業旅遊獎勵金發放等費用。</t>
  </si>
  <si>
    <t>國家科學及技術委員會主管</t>
    <phoneticPr fontId="0" type="noConversion"/>
  </si>
  <si>
    <r>
      <rPr>
        <sz val="12"/>
        <color theme="1"/>
        <rFont val="標楷體"/>
        <family val="4"/>
        <charset val="136"/>
      </rPr>
      <t>註：</t>
    </r>
    <r>
      <rPr>
        <sz val="12"/>
        <color theme="1"/>
        <rFont val="Times New Roman"/>
        <family val="1"/>
      </rPr>
      <t>111</t>
    </r>
    <r>
      <rPr>
        <sz val="12"/>
        <color theme="1"/>
        <rFont val="標楷體"/>
        <family val="4"/>
        <charset val="136"/>
      </rPr>
      <t>年</t>
    </r>
    <r>
      <rPr>
        <sz val="12"/>
        <color theme="1"/>
        <rFont val="Times New Roman"/>
        <family val="1"/>
      </rPr>
      <t>1-7</t>
    </r>
    <r>
      <rPr>
        <sz val="12"/>
        <color theme="1"/>
        <rFont val="標楷體"/>
        <family val="4"/>
        <charset val="136"/>
      </rPr>
      <t>月「農業、服務業電費減收」執行數含「夏月民生電價緩調」調整數</t>
    </r>
    <r>
      <rPr>
        <sz val="12"/>
        <color theme="1"/>
        <rFont val="Times New Roman"/>
        <family val="1"/>
      </rPr>
      <t>86</t>
    </r>
    <r>
      <rPr>
        <sz val="12"/>
        <color theme="1"/>
        <rFont val="標楷體"/>
        <family val="4"/>
        <charset val="136"/>
      </rPr>
      <t>千元</t>
    </r>
    <r>
      <rPr>
        <sz val="12"/>
        <color theme="1"/>
        <rFont val="Times New Roman"/>
        <family val="1"/>
      </rPr>
      <t>(</t>
    </r>
    <r>
      <rPr>
        <sz val="12"/>
        <color theme="1"/>
        <rFont val="標楷體"/>
        <family val="4"/>
        <charset val="136"/>
      </rPr>
      <t>用戶原適用「夏月民生電價緩調」改為適用「農業、服務業電費減收」</t>
    </r>
    <r>
      <rPr>
        <sz val="12"/>
        <color theme="1"/>
        <rFont val="Times New Roman"/>
        <family val="1"/>
      </rPr>
      <t>)</t>
    </r>
    <r>
      <rPr>
        <sz val="12"/>
        <color theme="1"/>
        <rFont val="標楷體"/>
        <family val="4"/>
        <charset val="136"/>
      </rPr>
      <t>。</t>
    </r>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</si>
</sst>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 "/>
    <numFmt numFmtId="177" formatCode="#,##0_ ;[Red]\-#,##0\ "/>
    <numFmt numFmtId="178" formatCode="_-* #,##0.00_-;\-* #,##0.00_-;_-* \-??_-;_-@_-"/>
  </numFmts>
  <fonts count="47">
    <font>
      <sz val="12"/>
      <color theme="1"/>
      <name val="新細明體"/>
      <family val="2"/>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6"/>
      <name val="標楷體"/>
      <family val="4"/>
      <charset val="136"/>
    </font>
    <font>
      <sz val="14"/>
      <name val="標楷體"/>
      <family val="4"/>
      <charset val="136"/>
    </font>
    <font>
      <b/>
      <sz val="14"/>
      <name val="標楷體"/>
      <family val="4"/>
      <charset val="136"/>
    </font>
    <font>
      <b/>
      <sz val="14"/>
      <name val="Times New Roman"/>
      <family val="1"/>
    </font>
    <font>
      <sz val="14"/>
      <name val="Times New Roman"/>
      <family val="1"/>
    </font>
    <font>
      <sz val="12"/>
      <name val="標楷體"/>
      <family val="4"/>
      <charset val="136"/>
    </font>
    <font>
      <sz val="12"/>
      <name val="Times New Roman"/>
      <family val="1"/>
    </font>
    <font>
      <sz val="16"/>
      <name val="Times New Roman"/>
      <family val="1"/>
    </font>
    <font>
      <sz val="9"/>
      <name val="新細明體"/>
      <family val="2"/>
      <charset val="136"/>
      <scheme val="minor"/>
    </font>
    <font>
      <sz val="14"/>
      <name val="Times New Roman"/>
      <family val="4"/>
      <charset val="136"/>
    </font>
    <font>
      <sz val="9"/>
      <name val="新細明體"/>
      <family val="3"/>
      <charset val="136"/>
      <scheme val="minor"/>
    </font>
    <font>
      <b/>
      <sz val="12"/>
      <name val="Times New Roman"/>
      <family val="1"/>
    </font>
    <font>
      <sz val="9"/>
      <name val="新細明體"/>
      <family val="1"/>
      <charset val="136"/>
    </font>
    <font>
      <sz val="14"/>
      <name val="Times New Roman"/>
      <family val="1"/>
      <charset val="136"/>
    </font>
    <font>
      <sz val="11"/>
      <color theme="1"/>
      <name val="新細明體"/>
      <family val="2"/>
      <scheme val="minor"/>
    </font>
    <font>
      <sz val="14"/>
      <color theme="1"/>
      <name val="Times New Roman"/>
      <family val="1"/>
    </font>
    <font>
      <sz val="14"/>
      <color theme="1"/>
      <name val="標楷體"/>
      <family val="4"/>
      <charset val="136"/>
    </font>
    <font>
      <sz val="14"/>
      <color theme="1"/>
      <name val="Times New Roman"/>
      <family val="4"/>
      <charset val="136"/>
    </font>
    <font>
      <sz val="12"/>
      <name val="新細明體"/>
      <family val="1"/>
      <charset val="136"/>
    </font>
    <font>
      <sz val="12"/>
      <color indexed="8"/>
      <name val="新細明體"/>
      <family val="1"/>
      <charset val="136"/>
    </font>
    <font>
      <sz val="12"/>
      <color indexed="9"/>
      <name val="新細明體"/>
      <family val="1"/>
      <charset val="136"/>
    </font>
    <font>
      <sz val="12"/>
      <color indexed="17"/>
      <name val="新細明體"/>
      <family val="1"/>
      <charset val="136"/>
    </font>
    <font>
      <sz val="12"/>
      <color indexed="10"/>
      <name val="新細明體"/>
      <family val="1"/>
      <charset val="136"/>
    </font>
    <font>
      <sz val="12"/>
      <color indexed="63"/>
      <name val="新細明體"/>
      <family val="1"/>
      <charset val="136"/>
    </font>
    <font>
      <sz val="12"/>
      <color indexed="23"/>
      <name val="新細明體"/>
      <family val="1"/>
      <charset val="136"/>
    </font>
    <font>
      <sz val="12"/>
      <color indexed="19"/>
      <name val="新細明體"/>
      <family val="1"/>
      <charset val="136"/>
    </font>
    <font>
      <sz val="12"/>
      <color theme="1"/>
      <name val="Times New Roman"/>
      <family val="4"/>
      <charset val="136"/>
    </font>
    <font>
      <sz val="12"/>
      <color theme="1"/>
      <name val="標楷體"/>
      <family val="4"/>
      <charset val="136"/>
    </font>
    <font>
      <sz val="12"/>
      <color theme="1"/>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31"/>
        <bgColor indexed="22"/>
      </patternFill>
    </fill>
    <fill>
      <patternFill patternType="solid">
        <fgColor indexed="47"/>
        <bgColor indexed="31"/>
      </patternFill>
    </fill>
    <fill>
      <patternFill patternType="solid">
        <fgColor indexed="47"/>
        <bgColor indexed="22"/>
      </patternFill>
    </fill>
    <fill>
      <patternFill patternType="solid">
        <fgColor indexed="10"/>
        <bgColor indexed="16"/>
      </patternFill>
    </fill>
    <fill>
      <patternFill patternType="solid">
        <fgColor indexed="10"/>
        <bgColor indexed="53"/>
      </patternFill>
    </fill>
    <fill>
      <patternFill patternType="solid">
        <fgColor indexed="42"/>
        <bgColor indexed="27"/>
      </patternFill>
    </fill>
    <fill>
      <patternFill patternType="solid">
        <fgColor indexed="26"/>
        <bgColor indexed="9"/>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s>
  <cellStyleXfs count="4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2" fillId="0" borderId="0"/>
    <xf numFmtId="0" fontId="36" fillId="0" borderId="0">
      <alignment vertical="center"/>
    </xf>
    <xf numFmtId="0" fontId="37" fillId="0" borderId="0" applyNumberFormat="0" applyFill="0" applyBorder="0" applyProtection="0">
      <alignment vertical="center"/>
    </xf>
    <xf numFmtId="0" fontId="38" fillId="33" borderId="0" applyNumberFormat="0" applyBorder="0" applyProtection="0">
      <alignment vertical="center"/>
    </xf>
    <xf numFmtId="0" fontId="38" fillId="34" borderId="0" applyNumberFormat="0" applyBorder="0" applyProtection="0">
      <alignment vertical="center"/>
    </xf>
    <xf numFmtId="0" fontId="37" fillId="35" borderId="0" applyNumberFormat="0" applyBorder="0" applyProtection="0">
      <alignment vertical="center"/>
    </xf>
    <xf numFmtId="0" fontId="37" fillId="36" borderId="0" applyNumberFormat="0" applyBorder="0" applyProtection="0">
      <alignment vertical="center"/>
    </xf>
    <xf numFmtId="0" fontId="40" fillId="37" borderId="0" applyNumberFormat="0" applyBorder="0" applyProtection="0">
      <alignment vertical="center"/>
    </xf>
    <xf numFmtId="0" fontId="40" fillId="38" borderId="0" applyNumberFormat="0" applyBorder="0" applyProtection="0">
      <alignment vertical="center"/>
    </xf>
    <xf numFmtId="0" fontId="38" fillId="39" borderId="0" applyNumberFormat="0" applyBorder="0" applyProtection="0">
      <alignment vertical="center"/>
    </xf>
    <xf numFmtId="0" fontId="38" fillId="40" borderId="0" applyNumberFormat="0" applyBorder="0" applyProtection="0">
      <alignment vertical="center"/>
    </xf>
    <xf numFmtId="0" fontId="42" fillId="0" borderId="0" applyNumberFormat="0" applyFill="0" applyBorder="0" applyProtection="0">
      <alignment vertical="center"/>
    </xf>
    <xf numFmtId="0" fontId="39" fillId="41" borderId="0" applyNumberFormat="0" applyBorder="0" applyProtection="0">
      <alignment vertical="center"/>
    </xf>
    <xf numFmtId="0" fontId="37" fillId="0" borderId="0" applyNumberFormat="0" applyFill="0" applyBorder="0" applyProtection="0">
      <alignment vertical="center"/>
    </xf>
    <xf numFmtId="0" fontId="37" fillId="0" borderId="0" applyNumberFormat="0" applyFill="0" applyBorder="0" applyProtection="0">
      <alignment vertical="center"/>
    </xf>
    <xf numFmtId="0" fontId="37" fillId="0" borderId="0" applyNumberFormat="0" applyFill="0" applyBorder="0" applyProtection="0">
      <alignment vertical="center"/>
    </xf>
    <xf numFmtId="0" fontId="43" fillId="42" borderId="0" applyNumberFormat="0" applyBorder="0" applyProtection="0">
      <alignment vertical="center"/>
    </xf>
    <xf numFmtId="0" fontId="41" fillId="42" borderId="17" applyNumberFormat="0" applyProtection="0">
      <alignment vertical="center"/>
    </xf>
    <xf numFmtId="0" fontId="36" fillId="0" borderId="0" applyNumberFormat="0" applyFill="0" applyBorder="0" applyProtection="0">
      <alignment vertical="center"/>
    </xf>
    <xf numFmtId="0" fontId="36" fillId="0" borderId="0" applyNumberFormat="0" applyFill="0" applyBorder="0" applyProtection="0">
      <alignment vertical="center"/>
    </xf>
    <xf numFmtId="0" fontId="40" fillId="0" borderId="0" applyNumberFormat="0" applyFill="0" applyBorder="0" applyProtection="0">
      <alignment vertical="center"/>
    </xf>
    <xf numFmtId="0" fontId="36" fillId="0" borderId="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178" fontId="36" fillId="0" borderId="0" applyFill="0" applyBorder="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0" fontId="36" fillId="0" borderId="0">
      <alignment vertical="center"/>
    </xf>
  </cellStyleXfs>
  <cellXfs count="78">
    <xf numFmtId="0" fontId="0" fillId="0" borderId="0" xfId="0">
      <alignment vertical="center"/>
    </xf>
    <xf numFmtId="177" fontId="22" fillId="0" borderId="10" xfId="0" applyNumberFormat="1" applyFont="1" applyFill="1" applyBorder="1" applyAlignment="1">
      <alignment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4" fillId="0" borderId="0" xfId="0" applyFont="1" applyFill="1" applyAlignment="1">
      <alignment vertical="center"/>
    </xf>
    <xf numFmtId="0" fontId="24" fillId="0" borderId="0" xfId="0" applyFont="1" applyFill="1" applyAlignment="1">
      <alignment horizontal="left" vertical="center" indent="2"/>
    </xf>
    <xf numFmtId="0" fontId="22" fillId="0" borderId="0" xfId="0" applyFont="1" applyFill="1" applyAlignment="1">
      <alignment vertical="center"/>
    </xf>
    <xf numFmtId="0" fontId="27" fillId="0" borderId="0" xfId="0" applyFont="1" applyFill="1" applyAlignment="1">
      <alignment horizontal="right" vertical="center"/>
    </xf>
    <xf numFmtId="0" fontId="24" fillId="0" borderId="12" xfId="0" applyFont="1" applyFill="1" applyBorder="1" applyAlignment="1">
      <alignment vertical="center"/>
    </xf>
    <xf numFmtId="0" fontId="22" fillId="0" borderId="12" xfId="0" applyFont="1" applyFill="1" applyBorder="1" applyAlignment="1">
      <alignment horizontal="right" vertical="center"/>
    </xf>
    <xf numFmtId="0" fontId="24" fillId="0" borderId="10" xfId="0" applyFont="1" applyFill="1" applyBorder="1" applyAlignment="1">
      <alignment horizontal="center" vertical="center"/>
    </xf>
    <xf numFmtId="49" fontId="22" fillId="0" borderId="10" xfId="0" applyNumberFormat="1" applyFont="1" applyFill="1" applyBorder="1" applyAlignment="1">
      <alignment horizontal="left" vertical="center" indent="1"/>
    </xf>
    <xf numFmtId="0" fontId="22" fillId="0" borderId="10" xfId="0" applyFont="1" applyFill="1" applyBorder="1" applyAlignment="1">
      <alignment horizontal="center" vertical="center"/>
    </xf>
    <xf numFmtId="176" fontId="22" fillId="0" borderId="10" xfId="0" applyNumberFormat="1" applyFont="1" applyFill="1" applyBorder="1" applyAlignment="1">
      <alignment horizontal="center" vertical="center" wrapText="1"/>
    </xf>
    <xf numFmtId="0" fontId="24" fillId="0" borderId="0" xfId="0" applyFont="1" applyFill="1" applyAlignment="1">
      <alignment horizontal="center" vertical="center"/>
    </xf>
    <xf numFmtId="49" fontId="21" fillId="0" borderId="10" xfId="0" applyNumberFormat="1" applyFont="1" applyFill="1" applyBorder="1" applyAlignment="1">
      <alignment horizontal="center" vertical="center"/>
    </xf>
    <xf numFmtId="0" fontId="21" fillId="0" borderId="10" xfId="0" applyFont="1" applyFill="1" applyBorder="1" applyAlignment="1">
      <alignment horizontal="justify" vertical="center" wrapText="1"/>
    </xf>
    <xf numFmtId="177" fontId="21" fillId="0" borderId="10" xfId="0" applyNumberFormat="1" applyFont="1" applyFill="1" applyBorder="1" applyAlignment="1">
      <alignment vertical="center"/>
    </xf>
    <xf numFmtId="49" fontId="24" fillId="0" borderId="10" xfId="0" applyNumberFormat="1" applyFont="1" applyFill="1" applyBorder="1" applyAlignment="1">
      <alignment vertical="center"/>
    </xf>
    <xf numFmtId="0" fontId="29" fillId="0" borderId="10" xfId="0" applyFont="1" applyFill="1" applyBorder="1" applyAlignment="1">
      <alignment horizontal="center" vertical="center"/>
    </xf>
    <xf numFmtId="49" fontId="21" fillId="0" borderId="10" xfId="0" applyNumberFormat="1" applyFont="1" applyFill="1" applyBorder="1" applyAlignment="1">
      <alignment vertical="center"/>
    </xf>
    <xf numFmtId="0" fontId="29" fillId="0" borderId="0" xfId="0" applyFont="1" applyFill="1" applyAlignment="1">
      <alignment horizontal="center" vertical="center"/>
    </xf>
    <xf numFmtId="0" fontId="29" fillId="0" borderId="10" xfId="0" applyFont="1" applyFill="1" applyBorder="1" applyAlignment="1">
      <alignment vertical="center"/>
    </xf>
    <xf numFmtId="0" fontId="29" fillId="0" borderId="0" xfId="0" applyFont="1" applyFill="1" applyAlignment="1">
      <alignment vertical="center"/>
    </xf>
    <xf numFmtId="49" fontId="24" fillId="0" borderId="10" xfId="0" applyNumberFormat="1" applyFont="1" applyFill="1" applyBorder="1" applyAlignment="1">
      <alignment horizontal="left" vertical="center"/>
    </xf>
    <xf numFmtId="49" fontId="22" fillId="0" borderId="10" xfId="0" applyNumberFormat="1" applyFont="1" applyFill="1" applyBorder="1" applyAlignment="1">
      <alignment horizontal="left" vertical="center"/>
    </xf>
    <xf numFmtId="0" fontId="22" fillId="0" borderId="10" xfId="0" applyFont="1" applyFill="1" applyBorder="1" applyAlignment="1">
      <alignment horizontal="justify" vertical="center" wrapText="1"/>
    </xf>
    <xf numFmtId="177" fontId="33" fillId="0" borderId="10" xfId="0" applyNumberFormat="1" applyFont="1" applyFill="1" applyBorder="1" applyAlignment="1">
      <alignment vertical="center"/>
    </xf>
    <xf numFmtId="49" fontId="22" fillId="0" borderId="10" xfId="0" applyNumberFormat="1" applyFont="1" applyFill="1" applyBorder="1" applyAlignment="1">
      <alignment horizontal="left" vertical="center" wrapText="1" indent="1"/>
    </xf>
    <xf numFmtId="49" fontId="29" fillId="0" borderId="10" xfId="0" applyNumberFormat="1" applyFont="1" applyFill="1" applyBorder="1" applyAlignment="1">
      <alignment horizontal="left" vertical="center"/>
    </xf>
    <xf numFmtId="0" fontId="24" fillId="0" borderId="10" xfId="0" applyNumberFormat="1" applyFont="1" applyFill="1" applyBorder="1" applyAlignment="1">
      <alignment horizontal="left" vertical="center"/>
    </xf>
    <xf numFmtId="0" fontId="19" fillId="0" borderId="10" xfId="0" applyFont="1" applyFill="1" applyBorder="1" applyAlignment="1">
      <alignment horizontal="justify" vertical="center" wrapText="1"/>
    </xf>
    <xf numFmtId="0" fontId="23" fillId="0" borderId="10" xfId="0" applyFont="1" applyFill="1" applyBorder="1" applyAlignment="1">
      <alignment horizontal="left" vertical="center"/>
    </xf>
    <xf numFmtId="0" fontId="19" fillId="0" borderId="10" xfId="0" applyFont="1" applyFill="1" applyBorder="1" applyAlignment="1">
      <alignment horizontal="left" vertical="center"/>
    </xf>
    <xf numFmtId="0" fontId="22" fillId="0" borderId="10" xfId="0" applyFont="1" applyFill="1" applyBorder="1" applyAlignment="1">
      <alignment horizontal="justify" vertical="top" wrapText="1"/>
    </xf>
    <xf numFmtId="0" fontId="19" fillId="0" borderId="10" xfId="0" applyFont="1" applyFill="1" applyBorder="1" applyAlignment="1">
      <alignment horizontal="left" vertical="center" indent="1"/>
    </xf>
    <xf numFmtId="0" fontId="19" fillId="0" borderId="10" xfId="0" applyFont="1" applyFill="1" applyBorder="1" applyAlignment="1">
      <alignment horizontal="justify" vertical="top" wrapText="1"/>
    </xf>
    <xf numFmtId="0" fontId="22" fillId="0" borderId="10" xfId="0" applyFont="1" applyFill="1" applyBorder="1" applyAlignment="1">
      <alignment horizontal="left" vertical="center"/>
    </xf>
    <xf numFmtId="0" fontId="22" fillId="0" borderId="10" xfId="0" applyFont="1" applyFill="1" applyBorder="1" applyAlignment="1">
      <alignment horizontal="left" vertical="center" indent="1"/>
    </xf>
    <xf numFmtId="0" fontId="22" fillId="0" borderId="10" xfId="0" applyFont="1" applyFill="1" applyBorder="1" applyAlignment="1">
      <alignment horizontal="left" vertical="center" wrapText="1" indent="1"/>
    </xf>
    <xf numFmtId="0" fontId="19" fillId="0" borderId="13" xfId="0" applyFont="1" applyFill="1" applyBorder="1" applyAlignment="1">
      <alignment horizontal="left" vertical="center" wrapText="1" indent="1"/>
    </xf>
    <xf numFmtId="0" fontId="19" fillId="0" borderId="10" xfId="0" applyFont="1" applyFill="1" applyBorder="1" applyAlignment="1">
      <alignment horizontal="left" vertical="top" wrapText="1"/>
    </xf>
    <xf numFmtId="0" fontId="23" fillId="0" borderId="10" xfId="0" applyNumberFormat="1" applyFont="1" applyFill="1" applyBorder="1" applyAlignment="1">
      <alignment horizontal="left" vertical="center"/>
    </xf>
    <xf numFmtId="0" fontId="19" fillId="0" borderId="14" xfId="0" applyFont="1" applyFill="1" applyBorder="1" applyAlignment="1">
      <alignment horizontal="left" vertical="center" wrapText="1" indent="1"/>
    </xf>
    <xf numFmtId="0" fontId="27" fillId="0" borderId="10" xfId="0" applyFont="1" applyFill="1" applyBorder="1" applyAlignment="1">
      <alignment horizontal="justify" vertical="center" wrapText="1"/>
    </xf>
    <xf numFmtId="0" fontId="19" fillId="0" borderId="10" xfId="43" applyFont="1" applyFill="1" applyBorder="1" applyAlignment="1">
      <alignment horizontal="justify" vertical="center" wrapText="1"/>
    </xf>
    <xf numFmtId="177" fontId="22" fillId="0" borderId="10" xfId="43" applyNumberFormat="1" applyFont="1" applyFill="1" applyBorder="1" applyAlignment="1">
      <alignment vertical="center"/>
    </xf>
    <xf numFmtId="0" fontId="34" fillId="0" borderId="10" xfId="0" applyFont="1" applyFill="1" applyBorder="1" applyAlignment="1">
      <alignment horizontal="justify" vertical="center" wrapText="1"/>
    </xf>
    <xf numFmtId="177" fontId="22" fillId="0" borderId="10" xfId="0" applyNumberFormat="1" applyFont="1" applyFill="1" applyBorder="1" applyAlignment="1">
      <alignment horizontal="right" vertical="center"/>
    </xf>
    <xf numFmtId="49" fontId="22" fillId="0" borderId="10" xfId="0" applyNumberFormat="1" applyFont="1" applyFill="1" applyBorder="1" applyAlignment="1">
      <alignment horizontal="left" vertical="center" wrapText="1"/>
    </xf>
    <xf numFmtId="49" fontId="24" fillId="0" borderId="10"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indent="1"/>
    </xf>
    <xf numFmtId="0" fontId="22" fillId="0" borderId="13" xfId="0" applyFont="1" applyFill="1" applyBorder="1" applyAlignment="1">
      <alignment horizontal="left" vertical="center" wrapText="1" indent="1"/>
    </xf>
    <xf numFmtId="49" fontId="19" fillId="0" borderId="10" xfId="0" applyNumberFormat="1" applyFont="1" applyFill="1" applyBorder="1" applyAlignment="1">
      <alignment horizontal="left" vertical="center" wrapText="1" indent="1"/>
    </xf>
    <xf numFmtId="0" fontId="35" fillId="0" borderId="10" xfId="0" applyFont="1" applyFill="1" applyBorder="1" applyAlignment="1">
      <alignment horizontal="justify" vertical="top" wrapText="1"/>
    </xf>
    <xf numFmtId="0" fontId="22" fillId="0" borderId="10" xfId="0" applyFont="1" applyFill="1" applyBorder="1" applyAlignment="1">
      <alignment vertical="center" wrapText="1"/>
    </xf>
    <xf numFmtId="0" fontId="19" fillId="0" borderId="10" xfId="0" applyFont="1" applyFill="1" applyBorder="1" applyAlignment="1">
      <alignment vertical="center" wrapText="1"/>
    </xf>
    <xf numFmtId="176" fontId="22" fillId="0" borderId="10" xfId="0" applyNumberFormat="1" applyFont="1" applyFill="1" applyBorder="1" applyAlignment="1">
      <alignment horizontal="right" vertical="center"/>
    </xf>
    <xf numFmtId="49" fontId="23" fillId="0" borderId="10" xfId="0" applyNumberFormat="1" applyFont="1" applyFill="1" applyBorder="1" applyAlignment="1">
      <alignment horizontal="left" vertical="center"/>
    </xf>
    <xf numFmtId="0" fontId="22" fillId="0" borderId="10" xfId="0" applyFont="1" applyFill="1" applyBorder="1" applyAlignment="1">
      <alignment horizontal="left" vertical="center" wrapText="1"/>
    </xf>
    <xf numFmtId="0" fontId="31" fillId="0" borderId="10" xfId="0" applyFont="1" applyFill="1" applyBorder="1" applyAlignment="1">
      <alignment horizontal="justify" vertical="top" wrapText="1"/>
    </xf>
    <xf numFmtId="0" fontId="24" fillId="0" borderId="0" xfId="0" applyFont="1" applyFill="1" applyAlignment="1">
      <alignment horizontal="left" vertical="top" indent="2"/>
    </xf>
    <xf numFmtId="49" fontId="19" fillId="0" borderId="10" xfId="0" applyNumberFormat="1" applyFont="1" applyFill="1" applyBorder="1" applyAlignment="1">
      <alignment horizontal="left" vertical="center"/>
    </xf>
    <xf numFmtId="0" fontId="25" fillId="0" borderId="0" xfId="0" applyFont="1" applyFill="1" applyBorder="1" applyAlignment="1">
      <alignment horizontal="center" vertical="center" wrapText="1"/>
    </xf>
    <xf numFmtId="0" fontId="22" fillId="0" borderId="0" xfId="0" applyFont="1" applyFill="1" applyAlignment="1">
      <alignment horizontal="left" vertical="center"/>
    </xf>
    <xf numFmtId="49" fontId="22" fillId="0" borderId="10" xfId="0" applyNumberFormat="1" applyFont="1" applyFill="1" applyBorder="1" applyAlignment="1">
      <alignment horizontal="left" vertical="center" indent="1"/>
    </xf>
    <xf numFmtId="49" fontId="22" fillId="0" borderId="10" xfId="0" applyNumberFormat="1" applyFont="1" applyFill="1" applyBorder="1" applyAlignment="1">
      <alignment horizontal="left" vertical="center" wrapText="1" indent="1"/>
    </xf>
    <xf numFmtId="0" fontId="22" fillId="0" borderId="10" xfId="0" applyFont="1" applyFill="1" applyBorder="1" applyAlignment="1">
      <alignment horizontal="left" vertical="center" indent="1"/>
    </xf>
    <xf numFmtId="0" fontId="22" fillId="0" borderId="13" xfId="0" applyFont="1" applyFill="1" applyBorder="1" applyAlignment="1">
      <alignment horizontal="left" vertical="center" wrapText="1" indent="1"/>
    </xf>
    <xf numFmtId="0" fontId="22" fillId="0" borderId="14" xfId="0" applyFont="1" applyFill="1" applyBorder="1" applyAlignment="1">
      <alignment horizontal="left" vertical="center" wrapText="1" indent="1"/>
    </xf>
    <xf numFmtId="49" fontId="22" fillId="0" borderId="13" xfId="0" applyNumberFormat="1" applyFont="1" applyFill="1" applyBorder="1" applyAlignment="1">
      <alignment horizontal="left" vertical="center" wrapText="1" indent="1"/>
    </xf>
    <xf numFmtId="49" fontId="22" fillId="0" borderId="15" xfId="0" applyNumberFormat="1" applyFont="1" applyFill="1" applyBorder="1" applyAlignment="1">
      <alignment horizontal="left" vertical="center" wrapText="1" indent="1"/>
    </xf>
    <xf numFmtId="49" fontId="22" fillId="0" borderId="14" xfId="0" applyNumberFormat="1" applyFont="1" applyFill="1" applyBorder="1" applyAlignment="1">
      <alignment horizontal="left" vertical="center" wrapText="1" indent="1"/>
    </xf>
    <xf numFmtId="49" fontId="19" fillId="0" borderId="13" xfId="0" applyNumberFormat="1" applyFont="1" applyFill="1" applyBorder="1" applyAlignment="1">
      <alignment horizontal="left" vertical="center" wrapText="1" indent="1"/>
    </xf>
    <xf numFmtId="49" fontId="19" fillId="0" borderId="15" xfId="0" applyNumberFormat="1" applyFont="1" applyFill="1" applyBorder="1" applyAlignment="1">
      <alignment horizontal="left" vertical="center" wrapText="1" indent="1"/>
    </xf>
    <xf numFmtId="49" fontId="19" fillId="0" borderId="14" xfId="0" applyNumberFormat="1" applyFont="1" applyFill="1" applyBorder="1" applyAlignment="1">
      <alignment horizontal="left" vertical="center" wrapText="1" indent="1"/>
    </xf>
    <xf numFmtId="0" fontId="44" fillId="0" borderId="16" xfId="0" applyFont="1" applyFill="1" applyBorder="1" applyAlignment="1">
      <alignment horizontal="left" vertical="top" wrapText="1"/>
    </xf>
  </cellXfs>
  <cellStyles count="481">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Accent" xfId="47" xr:uid="{00000000-0005-0000-0000-000033000000}"/>
    <cellStyle name="Accent 1" xfId="48" xr:uid="{00000000-0005-0000-0000-000034000000}"/>
    <cellStyle name="Accent 2" xfId="49" xr:uid="{00000000-0005-0000-0000-000035000000}"/>
    <cellStyle name="Accent 3" xfId="50" xr:uid="{00000000-0005-0000-0000-000036000000}"/>
    <cellStyle name="Accent 3 2" xfId="51" xr:uid="{00000000-0005-0000-0000-000037000000}"/>
    <cellStyle name="Bad" xfId="52" xr:uid="{00000000-0005-0000-0000-000038000000}"/>
    <cellStyle name="Bad 2" xfId="53" xr:uid="{00000000-0005-0000-0000-000039000000}"/>
    <cellStyle name="Error" xfId="54" xr:uid="{00000000-0005-0000-0000-00003A000000}"/>
    <cellStyle name="Error 2" xfId="55" xr:uid="{00000000-0005-0000-0000-00003B000000}"/>
    <cellStyle name="Footnote" xfId="56" xr:uid="{00000000-0005-0000-0000-00003C000000}"/>
    <cellStyle name="Good" xfId="57" xr:uid="{00000000-0005-0000-0000-00003D000000}"/>
    <cellStyle name="Heading" xfId="58" xr:uid="{00000000-0005-0000-0000-00003E000000}"/>
    <cellStyle name="Heading 1" xfId="59" xr:uid="{00000000-0005-0000-0000-00003F000000}"/>
    <cellStyle name="Heading 2" xfId="60" xr:uid="{00000000-0005-0000-0000-000040000000}"/>
    <cellStyle name="Neutral" xfId="61" xr:uid="{00000000-0005-0000-0000-000041000000}"/>
    <cellStyle name="Note" xfId="62" xr:uid="{00000000-0005-0000-0000-000042000000}"/>
    <cellStyle name="Status" xfId="63" xr:uid="{00000000-0005-0000-0000-000043000000}"/>
    <cellStyle name="Text" xfId="64" xr:uid="{00000000-0005-0000-0000-000044000000}"/>
    <cellStyle name="Warning" xfId="65" xr:uid="{00000000-0005-0000-0000-000045000000}"/>
    <cellStyle name="一般" xfId="0" builtinId="0"/>
    <cellStyle name="一般 2" xfId="43" xr:uid="{34173F30-09BC-4036-8AFA-E605675E7D8D}"/>
    <cellStyle name="一般 2 2" xfId="66" xr:uid="{00000000-0005-0000-0000-000047000000}"/>
    <cellStyle name="一般 3" xfId="42" xr:uid="{BCCEDF8D-EEEF-4F4D-AAB0-3BCCE98BF1DC}"/>
    <cellStyle name="一般 4" xfId="44" xr:uid="{00000000-0005-0000-0000-000015000000}"/>
    <cellStyle name="一般 5" xfId="45" xr:uid="{00000000-0005-0000-0000-000032000000}"/>
    <cellStyle name="一般 6" xfId="46" xr:uid="{00000000-0005-0000-0000-000046000000}"/>
    <cellStyle name="千分位 10" xfId="67" xr:uid="{00000000-0005-0000-0000-000048000000}"/>
    <cellStyle name="千分位 10 2 2" xfId="68" xr:uid="{00000000-0005-0000-0000-000049000000}"/>
    <cellStyle name="千分位 11" xfId="69" xr:uid="{00000000-0005-0000-0000-00004A000000}"/>
    <cellStyle name="千分位 2" xfId="70" xr:uid="{00000000-0005-0000-0000-00004B000000}"/>
    <cellStyle name="千分位 2 10" xfId="71" xr:uid="{00000000-0005-0000-0000-00004C000000}"/>
    <cellStyle name="千分位 2 10 2 2 2 2" xfId="72" xr:uid="{00000000-0005-0000-0000-00004D000000}"/>
    <cellStyle name="千分位 2 11" xfId="73" xr:uid="{00000000-0005-0000-0000-00004E000000}"/>
    <cellStyle name="千分位 2 12" xfId="74" xr:uid="{00000000-0005-0000-0000-00004F000000}"/>
    <cellStyle name="千分位 2 13" xfId="75" xr:uid="{00000000-0005-0000-0000-000050000000}"/>
    <cellStyle name="千分位 2 2" xfId="76" xr:uid="{00000000-0005-0000-0000-000051000000}"/>
    <cellStyle name="千分位 2 2 10" xfId="77" xr:uid="{00000000-0005-0000-0000-000052000000}"/>
    <cellStyle name="千分位 2 2 11" xfId="78" xr:uid="{00000000-0005-0000-0000-000053000000}"/>
    <cellStyle name="千分位 2 2 2" xfId="79" xr:uid="{00000000-0005-0000-0000-000054000000}"/>
    <cellStyle name="千分位 2 2 2 2" xfId="80" xr:uid="{00000000-0005-0000-0000-000055000000}"/>
    <cellStyle name="千分位 2 2 2 2 2" xfId="81" xr:uid="{00000000-0005-0000-0000-000056000000}"/>
    <cellStyle name="千分位 2 2 2 2 2 2" xfId="82" xr:uid="{00000000-0005-0000-0000-000057000000}"/>
    <cellStyle name="千分位 2 2 2 2 2 2 2 2" xfId="83" xr:uid="{00000000-0005-0000-0000-000058000000}"/>
    <cellStyle name="千分位 2 2 2 2 2 3" xfId="84" xr:uid="{00000000-0005-0000-0000-000059000000}"/>
    <cellStyle name="千分位 2 2 2 2 2 4" xfId="85" xr:uid="{00000000-0005-0000-0000-00005A000000}"/>
    <cellStyle name="千分位 2 2 2 2 2 5" xfId="86" xr:uid="{00000000-0005-0000-0000-00005B000000}"/>
    <cellStyle name="千分位 2 2 2 2 2 6" xfId="87" xr:uid="{00000000-0005-0000-0000-00005C000000}"/>
    <cellStyle name="千分位 2 2 2 2 3" xfId="88" xr:uid="{00000000-0005-0000-0000-00005D000000}"/>
    <cellStyle name="千分位 2 2 2 2 4" xfId="89" xr:uid="{00000000-0005-0000-0000-00005E000000}"/>
    <cellStyle name="千分位 2 2 2 2 5" xfId="90" xr:uid="{00000000-0005-0000-0000-00005F000000}"/>
    <cellStyle name="千分位 2 2 2 2 6" xfId="91" xr:uid="{00000000-0005-0000-0000-000060000000}"/>
    <cellStyle name="千分位 2 2 2 2 7" xfId="92" xr:uid="{00000000-0005-0000-0000-000061000000}"/>
    <cellStyle name="千分位 2 2 2 3" xfId="93" xr:uid="{00000000-0005-0000-0000-000062000000}"/>
    <cellStyle name="千分位 2 2 2 3 2" xfId="94" xr:uid="{00000000-0005-0000-0000-000063000000}"/>
    <cellStyle name="千分位 2 2 2 3 3" xfId="95" xr:uid="{00000000-0005-0000-0000-000064000000}"/>
    <cellStyle name="千分位 2 2 2 3 4" xfId="96" xr:uid="{00000000-0005-0000-0000-000065000000}"/>
    <cellStyle name="千分位 2 2 2 3 5" xfId="97" xr:uid="{00000000-0005-0000-0000-000066000000}"/>
    <cellStyle name="千分位 2 2 2 3 6" xfId="98" xr:uid="{00000000-0005-0000-0000-000067000000}"/>
    <cellStyle name="千分位 2 2 2 4" xfId="99" xr:uid="{00000000-0005-0000-0000-000068000000}"/>
    <cellStyle name="千分位 2 2 2 4 2 2" xfId="100" xr:uid="{00000000-0005-0000-0000-000069000000}"/>
    <cellStyle name="千分位 2 2 2 5" xfId="101" xr:uid="{00000000-0005-0000-0000-00006A000000}"/>
    <cellStyle name="千分位 2 2 2 6" xfId="102" xr:uid="{00000000-0005-0000-0000-00006B000000}"/>
    <cellStyle name="千分位 2 2 2 7" xfId="103" xr:uid="{00000000-0005-0000-0000-00006C000000}"/>
    <cellStyle name="千分位 2 2 2 8" xfId="104" xr:uid="{00000000-0005-0000-0000-00006D000000}"/>
    <cellStyle name="千分位 2 2 3" xfId="105" xr:uid="{00000000-0005-0000-0000-00006E000000}"/>
    <cellStyle name="千分位 2 2 4" xfId="106" xr:uid="{00000000-0005-0000-0000-00006F000000}"/>
    <cellStyle name="千分位 2 2 4 2" xfId="107" xr:uid="{00000000-0005-0000-0000-000070000000}"/>
    <cellStyle name="千分位 2 2 4 2 2" xfId="108" xr:uid="{00000000-0005-0000-0000-000071000000}"/>
    <cellStyle name="千分位 2 2 4 2 3" xfId="109" xr:uid="{00000000-0005-0000-0000-000072000000}"/>
    <cellStyle name="千分位 2 2 4 2 4" xfId="110" xr:uid="{00000000-0005-0000-0000-000073000000}"/>
    <cellStyle name="千分位 2 2 4 2 5" xfId="111" xr:uid="{00000000-0005-0000-0000-000074000000}"/>
    <cellStyle name="千分位 2 2 4 2 6" xfId="112" xr:uid="{00000000-0005-0000-0000-000075000000}"/>
    <cellStyle name="千分位 2 2 4 3" xfId="113" xr:uid="{00000000-0005-0000-0000-000076000000}"/>
    <cellStyle name="千分位 2 2 4 4" xfId="114" xr:uid="{00000000-0005-0000-0000-000077000000}"/>
    <cellStyle name="千分位 2 2 4 5" xfId="115" xr:uid="{00000000-0005-0000-0000-000078000000}"/>
    <cellStyle name="千分位 2 2 4 6" xfId="116" xr:uid="{00000000-0005-0000-0000-000079000000}"/>
    <cellStyle name="千分位 2 2 4 7" xfId="117" xr:uid="{00000000-0005-0000-0000-00007A000000}"/>
    <cellStyle name="千分位 2 2 5" xfId="118" xr:uid="{00000000-0005-0000-0000-00007B000000}"/>
    <cellStyle name="千分位 2 2 5 2" xfId="119" xr:uid="{00000000-0005-0000-0000-00007C000000}"/>
    <cellStyle name="千分位 2 2 5 2 2" xfId="120" xr:uid="{00000000-0005-0000-0000-00007D000000}"/>
    <cellStyle name="千分位 2 2 5 2 3" xfId="121" xr:uid="{00000000-0005-0000-0000-00007E000000}"/>
    <cellStyle name="千分位 2 2 5 2 4" xfId="122" xr:uid="{00000000-0005-0000-0000-00007F000000}"/>
    <cellStyle name="千分位 2 2 5 2 5" xfId="123" xr:uid="{00000000-0005-0000-0000-000080000000}"/>
    <cellStyle name="千分位 2 2 5 2 6" xfId="124" xr:uid="{00000000-0005-0000-0000-000081000000}"/>
    <cellStyle name="千分位 2 2 5 3" xfId="125" xr:uid="{00000000-0005-0000-0000-000082000000}"/>
    <cellStyle name="千分位 2 2 5 4" xfId="126" xr:uid="{00000000-0005-0000-0000-000083000000}"/>
    <cellStyle name="千分位 2 2 5 5" xfId="127" xr:uid="{00000000-0005-0000-0000-000084000000}"/>
    <cellStyle name="千分位 2 2 5 6" xfId="128" xr:uid="{00000000-0005-0000-0000-000085000000}"/>
    <cellStyle name="千分位 2 2 5 7" xfId="129" xr:uid="{00000000-0005-0000-0000-000086000000}"/>
    <cellStyle name="千分位 2 2 6" xfId="130" xr:uid="{00000000-0005-0000-0000-000087000000}"/>
    <cellStyle name="千分位 2 2 6 10 2" xfId="131" xr:uid="{00000000-0005-0000-0000-000088000000}"/>
    <cellStyle name="千分位 2 2 6 2" xfId="132" xr:uid="{00000000-0005-0000-0000-000089000000}"/>
    <cellStyle name="千分位 2 2 6 2 2" xfId="133" xr:uid="{00000000-0005-0000-0000-00008A000000}"/>
    <cellStyle name="千分位 2 2 6 2 3" xfId="134" xr:uid="{00000000-0005-0000-0000-00008B000000}"/>
    <cellStyle name="千分位 2 2 6 2 4" xfId="135" xr:uid="{00000000-0005-0000-0000-00008C000000}"/>
    <cellStyle name="千分位 2 2 6 2 4 2 2 2 2" xfId="136" xr:uid="{00000000-0005-0000-0000-00008D000000}"/>
    <cellStyle name="千分位 2 2 6 2 5" xfId="137" xr:uid="{00000000-0005-0000-0000-00008E000000}"/>
    <cellStyle name="千分位 2 2 6 2 5 2 2" xfId="138" xr:uid="{00000000-0005-0000-0000-00008F000000}"/>
    <cellStyle name="千分位 2 2 6 2 6" xfId="139" xr:uid="{00000000-0005-0000-0000-000090000000}"/>
    <cellStyle name="千分位 2 2 6 3" xfId="140" xr:uid="{00000000-0005-0000-0000-000091000000}"/>
    <cellStyle name="千分位 2 2 6 4" xfId="141" xr:uid="{00000000-0005-0000-0000-000092000000}"/>
    <cellStyle name="千分位 2 2 6 5" xfId="142" xr:uid="{00000000-0005-0000-0000-000093000000}"/>
    <cellStyle name="千分位 2 2 6 6" xfId="143" xr:uid="{00000000-0005-0000-0000-000094000000}"/>
    <cellStyle name="千分位 2 2 6 7" xfId="144" xr:uid="{00000000-0005-0000-0000-000095000000}"/>
    <cellStyle name="千分位 2 2 7" xfId="145" xr:uid="{00000000-0005-0000-0000-000096000000}"/>
    <cellStyle name="千分位 2 2 7 2" xfId="146" xr:uid="{00000000-0005-0000-0000-000097000000}"/>
    <cellStyle name="千分位 2 2 7 3" xfId="147" xr:uid="{00000000-0005-0000-0000-000098000000}"/>
    <cellStyle name="千分位 2 2 7 4" xfId="148" xr:uid="{00000000-0005-0000-0000-000099000000}"/>
    <cellStyle name="千分位 2 2 7 5" xfId="149" xr:uid="{00000000-0005-0000-0000-00009A000000}"/>
    <cellStyle name="千分位 2 2 7 6" xfId="150" xr:uid="{00000000-0005-0000-0000-00009B000000}"/>
    <cellStyle name="千分位 2 2 8" xfId="151" xr:uid="{00000000-0005-0000-0000-00009C000000}"/>
    <cellStyle name="千分位 2 2 9" xfId="152" xr:uid="{00000000-0005-0000-0000-00009D000000}"/>
    <cellStyle name="千分位 2 3" xfId="153" xr:uid="{00000000-0005-0000-0000-00009E000000}"/>
    <cellStyle name="千分位 2 3 10" xfId="154" xr:uid="{00000000-0005-0000-0000-00009F000000}"/>
    <cellStyle name="千分位 2 3 11" xfId="155" xr:uid="{00000000-0005-0000-0000-0000A0000000}"/>
    <cellStyle name="千分位 2 3 2" xfId="156" xr:uid="{00000000-0005-0000-0000-0000A1000000}"/>
    <cellStyle name="千分位 2 3 2 2" xfId="157" xr:uid="{00000000-0005-0000-0000-0000A2000000}"/>
    <cellStyle name="千分位 2 3 2 2 2" xfId="158" xr:uid="{00000000-0005-0000-0000-0000A3000000}"/>
    <cellStyle name="千分位 2 3 2 2 2 2" xfId="159" xr:uid="{00000000-0005-0000-0000-0000A4000000}"/>
    <cellStyle name="千分位 2 3 2 2 2 3" xfId="160" xr:uid="{00000000-0005-0000-0000-0000A5000000}"/>
    <cellStyle name="千分位 2 3 2 2 2 4" xfId="161" xr:uid="{00000000-0005-0000-0000-0000A6000000}"/>
    <cellStyle name="千分位 2 3 2 2 2 5" xfId="162" xr:uid="{00000000-0005-0000-0000-0000A7000000}"/>
    <cellStyle name="千分位 2 3 2 2 2 6" xfId="163" xr:uid="{00000000-0005-0000-0000-0000A8000000}"/>
    <cellStyle name="千分位 2 3 2 2 3" xfId="164" xr:uid="{00000000-0005-0000-0000-0000A9000000}"/>
    <cellStyle name="千分位 2 3 2 2 4" xfId="165" xr:uid="{00000000-0005-0000-0000-0000AA000000}"/>
    <cellStyle name="千分位 2 3 2 2 5" xfId="166" xr:uid="{00000000-0005-0000-0000-0000AB000000}"/>
    <cellStyle name="千分位 2 3 2 2 6" xfId="167" xr:uid="{00000000-0005-0000-0000-0000AC000000}"/>
    <cellStyle name="千分位 2 3 2 2 7" xfId="168" xr:uid="{00000000-0005-0000-0000-0000AD000000}"/>
    <cellStyle name="千分位 2 3 2 3" xfId="169" xr:uid="{00000000-0005-0000-0000-0000AE000000}"/>
    <cellStyle name="千分位 2 3 2 3 2" xfId="170" xr:uid="{00000000-0005-0000-0000-0000AF000000}"/>
    <cellStyle name="千分位 2 3 2 3 3" xfId="171" xr:uid="{00000000-0005-0000-0000-0000B0000000}"/>
    <cellStyle name="千分位 2 3 2 3 4" xfId="172" xr:uid="{00000000-0005-0000-0000-0000B1000000}"/>
    <cellStyle name="千分位 2 3 2 3 5" xfId="173" xr:uid="{00000000-0005-0000-0000-0000B2000000}"/>
    <cellStyle name="千分位 2 3 2 3 6" xfId="174" xr:uid="{00000000-0005-0000-0000-0000B3000000}"/>
    <cellStyle name="千分位 2 3 2 4" xfId="175" xr:uid="{00000000-0005-0000-0000-0000B4000000}"/>
    <cellStyle name="千分位 2 3 2 5" xfId="176" xr:uid="{00000000-0005-0000-0000-0000B5000000}"/>
    <cellStyle name="千分位 2 3 2 6" xfId="177" xr:uid="{00000000-0005-0000-0000-0000B6000000}"/>
    <cellStyle name="千分位 2 3 2 7" xfId="178" xr:uid="{00000000-0005-0000-0000-0000B7000000}"/>
    <cellStyle name="千分位 2 3 2 8" xfId="179" xr:uid="{00000000-0005-0000-0000-0000B8000000}"/>
    <cellStyle name="千分位 2 3 3" xfId="180" xr:uid="{00000000-0005-0000-0000-0000B9000000}"/>
    <cellStyle name="千分位 2 3 4" xfId="181" xr:uid="{00000000-0005-0000-0000-0000BA000000}"/>
    <cellStyle name="千分位 2 3 4 2" xfId="182" xr:uid="{00000000-0005-0000-0000-0000BB000000}"/>
    <cellStyle name="千分位 2 3 4 2 2" xfId="183" xr:uid="{00000000-0005-0000-0000-0000BC000000}"/>
    <cellStyle name="千分位 2 3 4 2 3" xfId="184" xr:uid="{00000000-0005-0000-0000-0000BD000000}"/>
    <cellStyle name="千分位 2 3 4 2 4" xfId="185" xr:uid="{00000000-0005-0000-0000-0000BE000000}"/>
    <cellStyle name="千分位 2 3 4 2 5" xfId="186" xr:uid="{00000000-0005-0000-0000-0000BF000000}"/>
    <cellStyle name="千分位 2 3 4 2 6" xfId="187" xr:uid="{00000000-0005-0000-0000-0000C0000000}"/>
    <cellStyle name="千分位 2 3 4 3" xfId="188" xr:uid="{00000000-0005-0000-0000-0000C1000000}"/>
    <cellStyle name="千分位 2 3 4 4" xfId="189" xr:uid="{00000000-0005-0000-0000-0000C2000000}"/>
    <cellStyle name="千分位 2 3 4 5" xfId="190" xr:uid="{00000000-0005-0000-0000-0000C3000000}"/>
    <cellStyle name="千分位 2 3 4 6" xfId="191" xr:uid="{00000000-0005-0000-0000-0000C4000000}"/>
    <cellStyle name="千分位 2 3 4 7" xfId="192" xr:uid="{00000000-0005-0000-0000-0000C5000000}"/>
    <cellStyle name="千分位 2 3 5" xfId="193" xr:uid="{00000000-0005-0000-0000-0000C6000000}"/>
    <cellStyle name="千分位 2 3 5 2" xfId="194" xr:uid="{00000000-0005-0000-0000-0000C7000000}"/>
    <cellStyle name="千分位 2 3 5 2 2" xfId="195" xr:uid="{00000000-0005-0000-0000-0000C8000000}"/>
    <cellStyle name="千分位 2 3 5 2 3" xfId="196" xr:uid="{00000000-0005-0000-0000-0000C9000000}"/>
    <cellStyle name="千分位 2 3 5 2 4" xfId="197" xr:uid="{00000000-0005-0000-0000-0000CA000000}"/>
    <cellStyle name="千分位 2 3 5 2 5" xfId="198" xr:uid="{00000000-0005-0000-0000-0000CB000000}"/>
    <cellStyle name="千分位 2 3 5 2 6" xfId="199" xr:uid="{00000000-0005-0000-0000-0000CC000000}"/>
    <cellStyle name="千分位 2 3 5 3" xfId="200" xr:uid="{00000000-0005-0000-0000-0000CD000000}"/>
    <cellStyle name="千分位 2 3 5 4" xfId="201" xr:uid="{00000000-0005-0000-0000-0000CE000000}"/>
    <cellStyle name="千分位 2 3 5 5" xfId="202" xr:uid="{00000000-0005-0000-0000-0000CF000000}"/>
    <cellStyle name="千分位 2 3 5 6" xfId="203" xr:uid="{00000000-0005-0000-0000-0000D0000000}"/>
    <cellStyle name="千分位 2 3 5 7" xfId="204" xr:uid="{00000000-0005-0000-0000-0000D1000000}"/>
    <cellStyle name="千分位 2 3 6" xfId="205" xr:uid="{00000000-0005-0000-0000-0000D2000000}"/>
    <cellStyle name="千分位 2 3 6 2" xfId="206" xr:uid="{00000000-0005-0000-0000-0000D3000000}"/>
    <cellStyle name="千分位 2 3 6 2 2" xfId="207" xr:uid="{00000000-0005-0000-0000-0000D4000000}"/>
    <cellStyle name="千分位 2 3 6 2 3" xfId="208" xr:uid="{00000000-0005-0000-0000-0000D5000000}"/>
    <cellStyle name="千分位 2 3 6 2 4" xfId="209" xr:uid="{00000000-0005-0000-0000-0000D6000000}"/>
    <cellStyle name="千分位 2 3 6 2 5" xfId="210" xr:uid="{00000000-0005-0000-0000-0000D7000000}"/>
    <cellStyle name="千分位 2 3 6 2 6" xfId="211" xr:uid="{00000000-0005-0000-0000-0000D8000000}"/>
    <cellStyle name="千分位 2 3 6 3" xfId="212" xr:uid="{00000000-0005-0000-0000-0000D9000000}"/>
    <cellStyle name="千分位 2 3 6 4" xfId="213" xr:uid="{00000000-0005-0000-0000-0000DA000000}"/>
    <cellStyle name="千分位 2 3 6 5" xfId="214" xr:uid="{00000000-0005-0000-0000-0000DB000000}"/>
    <cellStyle name="千分位 2 3 6 6" xfId="215" xr:uid="{00000000-0005-0000-0000-0000DC000000}"/>
    <cellStyle name="千分位 2 3 6 7" xfId="216" xr:uid="{00000000-0005-0000-0000-0000DD000000}"/>
    <cellStyle name="千分位 2 3 7" xfId="217" xr:uid="{00000000-0005-0000-0000-0000DE000000}"/>
    <cellStyle name="千分位 2 3 7 2" xfId="218" xr:uid="{00000000-0005-0000-0000-0000DF000000}"/>
    <cellStyle name="千分位 2 3 7 3" xfId="219" xr:uid="{00000000-0005-0000-0000-0000E0000000}"/>
    <cellStyle name="千分位 2 3 7 4" xfId="220" xr:uid="{00000000-0005-0000-0000-0000E1000000}"/>
    <cellStyle name="千分位 2 3 7 5" xfId="221" xr:uid="{00000000-0005-0000-0000-0000E2000000}"/>
    <cellStyle name="千分位 2 3 7 6" xfId="222" xr:uid="{00000000-0005-0000-0000-0000E3000000}"/>
    <cellStyle name="千分位 2 3 8" xfId="223" xr:uid="{00000000-0005-0000-0000-0000E4000000}"/>
    <cellStyle name="千分位 2 3 9" xfId="224" xr:uid="{00000000-0005-0000-0000-0000E5000000}"/>
    <cellStyle name="千分位 2 4" xfId="225" xr:uid="{00000000-0005-0000-0000-0000E6000000}"/>
    <cellStyle name="千分位 2 4 2" xfId="226" xr:uid="{00000000-0005-0000-0000-0000E7000000}"/>
    <cellStyle name="千分位 2 4 2 2" xfId="227" xr:uid="{00000000-0005-0000-0000-0000E8000000}"/>
    <cellStyle name="千分位 2 4 2 2 2" xfId="228" xr:uid="{00000000-0005-0000-0000-0000E9000000}"/>
    <cellStyle name="千分位 2 4 2 2 3" xfId="229" xr:uid="{00000000-0005-0000-0000-0000EA000000}"/>
    <cellStyle name="千分位 2 4 2 2 4" xfId="230" xr:uid="{00000000-0005-0000-0000-0000EB000000}"/>
    <cellStyle name="千分位 2 4 2 2 5" xfId="231" xr:uid="{00000000-0005-0000-0000-0000EC000000}"/>
    <cellStyle name="千分位 2 4 2 2 6" xfId="232" xr:uid="{00000000-0005-0000-0000-0000ED000000}"/>
    <cellStyle name="千分位 2 4 2 3" xfId="233" xr:uid="{00000000-0005-0000-0000-0000EE000000}"/>
    <cellStyle name="千分位 2 4 2 4" xfId="234" xr:uid="{00000000-0005-0000-0000-0000EF000000}"/>
    <cellStyle name="千分位 2 4 2 5" xfId="235" xr:uid="{00000000-0005-0000-0000-0000F0000000}"/>
    <cellStyle name="千分位 2 4 2 6" xfId="236" xr:uid="{00000000-0005-0000-0000-0000F1000000}"/>
    <cellStyle name="千分位 2 4 2 7" xfId="237" xr:uid="{00000000-0005-0000-0000-0000F2000000}"/>
    <cellStyle name="千分位 2 4 3" xfId="238" xr:uid="{00000000-0005-0000-0000-0000F3000000}"/>
    <cellStyle name="千分位 2 4 3 2" xfId="239" xr:uid="{00000000-0005-0000-0000-0000F4000000}"/>
    <cellStyle name="千分位 2 4 3 3" xfId="240" xr:uid="{00000000-0005-0000-0000-0000F5000000}"/>
    <cellStyle name="千分位 2 4 3 4" xfId="241" xr:uid="{00000000-0005-0000-0000-0000F6000000}"/>
    <cellStyle name="千分位 2 4 3 5" xfId="242" xr:uid="{00000000-0005-0000-0000-0000F7000000}"/>
    <cellStyle name="千分位 2 4 3 6" xfId="243" xr:uid="{00000000-0005-0000-0000-0000F8000000}"/>
    <cellStyle name="千分位 2 4 4" xfId="244" xr:uid="{00000000-0005-0000-0000-0000F9000000}"/>
    <cellStyle name="千分位 2 4 5" xfId="245" xr:uid="{00000000-0005-0000-0000-0000FA000000}"/>
    <cellStyle name="千分位 2 4 6" xfId="246" xr:uid="{00000000-0005-0000-0000-0000FB000000}"/>
    <cellStyle name="千分位 2 4 7" xfId="247" xr:uid="{00000000-0005-0000-0000-0000FC000000}"/>
    <cellStyle name="千分位 2 4 8" xfId="248" xr:uid="{00000000-0005-0000-0000-0000FD000000}"/>
    <cellStyle name="千分位 2 5" xfId="249" xr:uid="{00000000-0005-0000-0000-0000FE000000}"/>
    <cellStyle name="千分位 2 6" xfId="250" xr:uid="{00000000-0005-0000-0000-0000FF000000}"/>
    <cellStyle name="千分位 2 6 2" xfId="251" xr:uid="{00000000-0005-0000-0000-000000010000}"/>
    <cellStyle name="千分位 2 6 2 2" xfId="252" xr:uid="{00000000-0005-0000-0000-000001010000}"/>
    <cellStyle name="千分位 2 6 2 3" xfId="253" xr:uid="{00000000-0005-0000-0000-000002010000}"/>
    <cellStyle name="千分位 2 6 2 4" xfId="254" xr:uid="{00000000-0005-0000-0000-000003010000}"/>
    <cellStyle name="千分位 2 6 2 5" xfId="255" xr:uid="{00000000-0005-0000-0000-000004010000}"/>
    <cellStyle name="千分位 2 6 2 6" xfId="256" xr:uid="{00000000-0005-0000-0000-000005010000}"/>
    <cellStyle name="千分位 2 6 3" xfId="257" xr:uid="{00000000-0005-0000-0000-000006010000}"/>
    <cellStyle name="千分位 2 6 4" xfId="258" xr:uid="{00000000-0005-0000-0000-000007010000}"/>
    <cellStyle name="千分位 2 6 5" xfId="259" xr:uid="{00000000-0005-0000-0000-000008010000}"/>
    <cellStyle name="千分位 2 6 6" xfId="260" xr:uid="{00000000-0005-0000-0000-000009010000}"/>
    <cellStyle name="千分位 2 6 7" xfId="261" xr:uid="{00000000-0005-0000-0000-00000A010000}"/>
    <cellStyle name="千分位 2 7" xfId="262" xr:uid="{00000000-0005-0000-0000-00000B010000}"/>
    <cellStyle name="千分位 2 7 2" xfId="263" xr:uid="{00000000-0005-0000-0000-00000C010000}"/>
    <cellStyle name="千分位 2 7 2 2" xfId="264" xr:uid="{00000000-0005-0000-0000-00000D010000}"/>
    <cellStyle name="千分位 2 7 2 3" xfId="265" xr:uid="{00000000-0005-0000-0000-00000E010000}"/>
    <cellStyle name="千分位 2 7 2 4" xfId="266" xr:uid="{00000000-0005-0000-0000-00000F010000}"/>
    <cellStyle name="千分位 2 7 2 5" xfId="267" xr:uid="{00000000-0005-0000-0000-000010010000}"/>
    <cellStyle name="千分位 2 7 2 6" xfId="268" xr:uid="{00000000-0005-0000-0000-000011010000}"/>
    <cellStyle name="千分位 2 7 3" xfId="269" xr:uid="{00000000-0005-0000-0000-000012010000}"/>
    <cellStyle name="千分位 2 7 4" xfId="270" xr:uid="{00000000-0005-0000-0000-000013010000}"/>
    <cellStyle name="千分位 2 7 5" xfId="271" xr:uid="{00000000-0005-0000-0000-000014010000}"/>
    <cellStyle name="千分位 2 7 6" xfId="272" xr:uid="{00000000-0005-0000-0000-000015010000}"/>
    <cellStyle name="千分位 2 7 7" xfId="273" xr:uid="{00000000-0005-0000-0000-000016010000}"/>
    <cellStyle name="千分位 2 8" xfId="274" xr:uid="{00000000-0005-0000-0000-000017010000}"/>
    <cellStyle name="千分位 2 8 2" xfId="275" xr:uid="{00000000-0005-0000-0000-000018010000}"/>
    <cellStyle name="千分位 2 8 2 2" xfId="276" xr:uid="{00000000-0005-0000-0000-000019010000}"/>
    <cellStyle name="千分位 2 8 2 3" xfId="277" xr:uid="{00000000-0005-0000-0000-00001A010000}"/>
    <cellStyle name="千分位 2 8 2 4" xfId="278" xr:uid="{00000000-0005-0000-0000-00001B010000}"/>
    <cellStyle name="千分位 2 8 2 5" xfId="279" xr:uid="{00000000-0005-0000-0000-00001C010000}"/>
    <cellStyle name="千分位 2 8 2 6" xfId="280" xr:uid="{00000000-0005-0000-0000-00001D010000}"/>
    <cellStyle name="千分位 2 8 3" xfId="281" xr:uid="{00000000-0005-0000-0000-00001E010000}"/>
    <cellStyle name="千分位 2 8 4" xfId="282" xr:uid="{00000000-0005-0000-0000-00001F010000}"/>
    <cellStyle name="千分位 2 8 5" xfId="283" xr:uid="{00000000-0005-0000-0000-000020010000}"/>
    <cellStyle name="千分位 2 8 6" xfId="284" xr:uid="{00000000-0005-0000-0000-000021010000}"/>
    <cellStyle name="千分位 2 8 7" xfId="285" xr:uid="{00000000-0005-0000-0000-000022010000}"/>
    <cellStyle name="千分位 2 9" xfId="286" xr:uid="{00000000-0005-0000-0000-000023010000}"/>
    <cellStyle name="千分位 2 9 2" xfId="287" xr:uid="{00000000-0005-0000-0000-000024010000}"/>
    <cellStyle name="千分位 2 9 3" xfId="288" xr:uid="{00000000-0005-0000-0000-000025010000}"/>
    <cellStyle name="千分位 2 9 4" xfId="289" xr:uid="{00000000-0005-0000-0000-000026010000}"/>
    <cellStyle name="千分位 2 9 5" xfId="290" xr:uid="{00000000-0005-0000-0000-000027010000}"/>
    <cellStyle name="千分位 2 9 6" xfId="291" xr:uid="{00000000-0005-0000-0000-000028010000}"/>
    <cellStyle name="千分位 3" xfId="292" xr:uid="{00000000-0005-0000-0000-000029010000}"/>
    <cellStyle name="千分位 3 10" xfId="293" xr:uid="{00000000-0005-0000-0000-00002A010000}"/>
    <cellStyle name="千分位 3 11" xfId="294" xr:uid="{00000000-0005-0000-0000-00002B010000}"/>
    <cellStyle name="千分位 3 2" xfId="295" xr:uid="{00000000-0005-0000-0000-00002C010000}"/>
    <cellStyle name="千分位 3 2 2" xfId="296" xr:uid="{00000000-0005-0000-0000-00002D010000}"/>
    <cellStyle name="千分位 3 2 2 2" xfId="297" xr:uid="{00000000-0005-0000-0000-00002E010000}"/>
    <cellStyle name="千分位 3 2 2 2 2" xfId="298" xr:uid="{00000000-0005-0000-0000-00002F010000}"/>
    <cellStyle name="千分位 3 2 2 2 3" xfId="299" xr:uid="{00000000-0005-0000-0000-000030010000}"/>
    <cellStyle name="千分位 3 2 2 2 4" xfId="300" xr:uid="{00000000-0005-0000-0000-000031010000}"/>
    <cellStyle name="千分位 3 2 2 2 5" xfId="301" xr:uid="{00000000-0005-0000-0000-000032010000}"/>
    <cellStyle name="千分位 3 2 2 2 6" xfId="302" xr:uid="{00000000-0005-0000-0000-000033010000}"/>
    <cellStyle name="千分位 3 2 2 3" xfId="303" xr:uid="{00000000-0005-0000-0000-000034010000}"/>
    <cellStyle name="千分位 3 2 2 4" xfId="304" xr:uid="{00000000-0005-0000-0000-000035010000}"/>
    <cellStyle name="千分位 3 2 2 5" xfId="305" xr:uid="{00000000-0005-0000-0000-000036010000}"/>
    <cellStyle name="千分位 3 2 2 6" xfId="306" xr:uid="{00000000-0005-0000-0000-000037010000}"/>
    <cellStyle name="千分位 3 2 2 7" xfId="307" xr:uid="{00000000-0005-0000-0000-000038010000}"/>
    <cellStyle name="千分位 3 2 3" xfId="308" xr:uid="{00000000-0005-0000-0000-000039010000}"/>
    <cellStyle name="千分位 3 2 3 2" xfId="309" xr:uid="{00000000-0005-0000-0000-00003A010000}"/>
    <cellStyle name="千分位 3 2 3 3" xfId="310" xr:uid="{00000000-0005-0000-0000-00003B010000}"/>
    <cellStyle name="千分位 3 2 3 4" xfId="311" xr:uid="{00000000-0005-0000-0000-00003C010000}"/>
    <cellStyle name="千分位 3 2 3 5" xfId="312" xr:uid="{00000000-0005-0000-0000-00003D010000}"/>
    <cellStyle name="千分位 3 2 3 6" xfId="313" xr:uid="{00000000-0005-0000-0000-00003E010000}"/>
    <cellStyle name="千分位 3 2 4" xfId="314" xr:uid="{00000000-0005-0000-0000-00003F010000}"/>
    <cellStyle name="千分位 3 2 5" xfId="315" xr:uid="{00000000-0005-0000-0000-000040010000}"/>
    <cellStyle name="千分位 3 2 6" xfId="316" xr:uid="{00000000-0005-0000-0000-000041010000}"/>
    <cellStyle name="千分位 3 2 7" xfId="317" xr:uid="{00000000-0005-0000-0000-000042010000}"/>
    <cellStyle name="千分位 3 2 8" xfId="318" xr:uid="{00000000-0005-0000-0000-000043010000}"/>
    <cellStyle name="千分位 3 3" xfId="319" xr:uid="{00000000-0005-0000-0000-000044010000}"/>
    <cellStyle name="千分位 3 4" xfId="320" xr:uid="{00000000-0005-0000-0000-000045010000}"/>
    <cellStyle name="千分位 3 4 2" xfId="321" xr:uid="{00000000-0005-0000-0000-000046010000}"/>
    <cellStyle name="千分位 3 4 2 2" xfId="322" xr:uid="{00000000-0005-0000-0000-000047010000}"/>
    <cellStyle name="千分位 3 4 2 3" xfId="323" xr:uid="{00000000-0005-0000-0000-000048010000}"/>
    <cellStyle name="千分位 3 4 2 4" xfId="324" xr:uid="{00000000-0005-0000-0000-000049010000}"/>
    <cellStyle name="千分位 3 4 2 5" xfId="325" xr:uid="{00000000-0005-0000-0000-00004A010000}"/>
    <cellStyle name="千分位 3 4 2 6" xfId="326" xr:uid="{00000000-0005-0000-0000-00004B010000}"/>
    <cellStyle name="千分位 3 4 3" xfId="327" xr:uid="{00000000-0005-0000-0000-00004C010000}"/>
    <cellStyle name="千分位 3 4 4" xfId="328" xr:uid="{00000000-0005-0000-0000-00004D010000}"/>
    <cellStyle name="千分位 3 4 5" xfId="329" xr:uid="{00000000-0005-0000-0000-00004E010000}"/>
    <cellStyle name="千分位 3 4 6" xfId="330" xr:uid="{00000000-0005-0000-0000-00004F010000}"/>
    <cellStyle name="千分位 3 4 7" xfId="331" xr:uid="{00000000-0005-0000-0000-000050010000}"/>
    <cellStyle name="千分位 3 5" xfId="332" xr:uid="{00000000-0005-0000-0000-000051010000}"/>
    <cellStyle name="千分位 3 5 2" xfId="333" xr:uid="{00000000-0005-0000-0000-000052010000}"/>
    <cellStyle name="千分位 3 5 2 2" xfId="334" xr:uid="{00000000-0005-0000-0000-000053010000}"/>
    <cellStyle name="千分位 3 5 2 3" xfId="335" xr:uid="{00000000-0005-0000-0000-000054010000}"/>
    <cellStyle name="千分位 3 5 2 4" xfId="336" xr:uid="{00000000-0005-0000-0000-000055010000}"/>
    <cellStyle name="千分位 3 5 2 5" xfId="337" xr:uid="{00000000-0005-0000-0000-000056010000}"/>
    <cellStyle name="千分位 3 5 2 6" xfId="338" xr:uid="{00000000-0005-0000-0000-000057010000}"/>
    <cellStyle name="千分位 3 5 3" xfId="339" xr:uid="{00000000-0005-0000-0000-000058010000}"/>
    <cellStyle name="千分位 3 5 4" xfId="340" xr:uid="{00000000-0005-0000-0000-000059010000}"/>
    <cellStyle name="千分位 3 5 5" xfId="341" xr:uid="{00000000-0005-0000-0000-00005A010000}"/>
    <cellStyle name="千分位 3 5 6" xfId="342" xr:uid="{00000000-0005-0000-0000-00005B010000}"/>
    <cellStyle name="千分位 3 5 7" xfId="343" xr:uid="{00000000-0005-0000-0000-00005C010000}"/>
    <cellStyle name="千分位 3 6" xfId="344" xr:uid="{00000000-0005-0000-0000-00005D010000}"/>
    <cellStyle name="千分位 3 6 2" xfId="345" xr:uid="{00000000-0005-0000-0000-00005E010000}"/>
    <cellStyle name="千分位 3 6 2 2" xfId="346" xr:uid="{00000000-0005-0000-0000-00005F010000}"/>
    <cellStyle name="千分位 3 6 2 3" xfId="347" xr:uid="{00000000-0005-0000-0000-000060010000}"/>
    <cellStyle name="千分位 3 6 2 4" xfId="348" xr:uid="{00000000-0005-0000-0000-000061010000}"/>
    <cellStyle name="千分位 3 6 2 5" xfId="349" xr:uid="{00000000-0005-0000-0000-000062010000}"/>
    <cellStyle name="千分位 3 6 2 6" xfId="350" xr:uid="{00000000-0005-0000-0000-000063010000}"/>
    <cellStyle name="千分位 3 6 3" xfId="351" xr:uid="{00000000-0005-0000-0000-000064010000}"/>
    <cellStyle name="千分位 3 6 4" xfId="352" xr:uid="{00000000-0005-0000-0000-000065010000}"/>
    <cellStyle name="千分位 3 6 5" xfId="353" xr:uid="{00000000-0005-0000-0000-000066010000}"/>
    <cellStyle name="千分位 3 6 6" xfId="354" xr:uid="{00000000-0005-0000-0000-000067010000}"/>
    <cellStyle name="千分位 3 6 7" xfId="355" xr:uid="{00000000-0005-0000-0000-000068010000}"/>
    <cellStyle name="千分位 3 7" xfId="356" xr:uid="{00000000-0005-0000-0000-000069010000}"/>
    <cellStyle name="千分位 3 7 2" xfId="357" xr:uid="{00000000-0005-0000-0000-00006A010000}"/>
    <cellStyle name="千分位 3 7 3" xfId="358" xr:uid="{00000000-0005-0000-0000-00006B010000}"/>
    <cellStyle name="千分位 3 7 4" xfId="359" xr:uid="{00000000-0005-0000-0000-00006C010000}"/>
    <cellStyle name="千分位 3 7 5" xfId="360" xr:uid="{00000000-0005-0000-0000-00006D010000}"/>
    <cellStyle name="千分位 3 7 6" xfId="361" xr:uid="{00000000-0005-0000-0000-00006E010000}"/>
    <cellStyle name="千分位 3 8" xfId="362" xr:uid="{00000000-0005-0000-0000-00006F010000}"/>
    <cellStyle name="千分位 3 9" xfId="363" xr:uid="{00000000-0005-0000-0000-000070010000}"/>
    <cellStyle name="千分位 4" xfId="364" xr:uid="{00000000-0005-0000-0000-000071010000}"/>
    <cellStyle name="千分位 4 10" xfId="365" xr:uid="{00000000-0005-0000-0000-000072010000}"/>
    <cellStyle name="千分位 4 11" xfId="366" xr:uid="{00000000-0005-0000-0000-000073010000}"/>
    <cellStyle name="千分位 4 2" xfId="367" xr:uid="{00000000-0005-0000-0000-000074010000}"/>
    <cellStyle name="千分位 4 2 2" xfId="368" xr:uid="{00000000-0005-0000-0000-000075010000}"/>
    <cellStyle name="千分位 4 2 2 2" xfId="369" xr:uid="{00000000-0005-0000-0000-000076010000}"/>
    <cellStyle name="千分位 4 2 2 2 2" xfId="370" xr:uid="{00000000-0005-0000-0000-000077010000}"/>
    <cellStyle name="千分位 4 2 2 2 3" xfId="371" xr:uid="{00000000-0005-0000-0000-000078010000}"/>
    <cellStyle name="千分位 4 2 2 2 4" xfId="372" xr:uid="{00000000-0005-0000-0000-000079010000}"/>
    <cellStyle name="千分位 4 2 2 2 5" xfId="373" xr:uid="{00000000-0005-0000-0000-00007A010000}"/>
    <cellStyle name="千分位 4 2 2 2 6" xfId="374" xr:uid="{00000000-0005-0000-0000-00007B010000}"/>
    <cellStyle name="千分位 4 2 2 3" xfId="375" xr:uid="{00000000-0005-0000-0000-00007C010000}"/>
    <cellStyle name="千分位 4 2 2 4" xfId="376" xr:uid="{00000000-0005-0000-0000-00007D010000}"/>
    <cellStyle name="千分位 4 2 2 5" xfId="377" xr:uid="{00000000-0005-0000-0000-00007E010000}"/>
    <cellStyle name="千分位 4 2 2 6" xfId="378" xr:uid="{00000000-0005-0000-0000-00007F010000}"/>
    <cellStyle name="千分位 4 2 2 7" xfId="379" xr:uid="{00000000-0005-0000-0000-000080010000}"/>
    <cellStyle name="千分位 4 2 3" xfId="380" xr:uid="{00000000-0005-0000-0000-000081010000}"/>
    <cellStyle name="千分位 4 2 3 2" xfId="381" xr:uid="{00000000-0005-0000-0000-000082010000}"/>
    <cellStyle name="千分位 4 2 3 3" xfId="382" xr:uid="{00000000-0005-0000-0000-000083010000}"/>
    <cellStyle name="千分位 4 2 3 4" xfId="383" xr:uid="{00000000-0005-0000-0000-000084010000}"/>
    <cellStyle name="千分位 4 2 3 5" xfId="384" xr:uid="{00000000-0005-0000-0000-000085010000}"/>
    <cellStyle name="千分位 4 2 3 6" xfId="385" xr:uid="{00000000-0005-0000-0000-000086010000}"/>
    <cellStyle name="千分位 4 2 4" xfId="386" xr:uid="{00000000-0005-0000-0000-000087010000}"/>
    <cellStyle name="千分位 4 2 5" xfId="387" xr:uid="{00000000-0005-0000-0000-000088010000}"/>
    <cellStyle name="千分位 4 2 6" xfId="388" xr:uid="{00000000-0005-0000-0000-000089010000}"/>
    <cellStyle name="千分位 4 2 7" xfId="389" xr:uid="{00000000-0005-0000-0000-00008A010000}"/>
    <cellStyle name="千分位 4 2 8" xfId="390" xr:uid="{00000000-0005-0000-0000-00008B010000}"/>
    <cellStyle name="千分位 4 3" xfId="391" xr:uid="{00000000-0005-0000-0000-00008C010000}"/>
    <cellStyle name="千分位 4 4" xfId="392" xr:uid="{00000000-0005-0000-0000-00008D010000}"/>
    <cellStyle name="千分位 4 4 2" xfId="393" xr:uid="{00000000-0005-0000-0000-00008E010000}"/>
    <cellStyle name="千分位 4 4 2 2" xfId="394" xr:uid="{00000000-0005-0000-0000-00008F010000}"/>
    <cellStyle name="千分位 4 4 2 3" xfId="395" xr:uid="{00000000-0005-0000-0000-000090010000}"/>
    <cellStyle name="千分位 4 4 2 4" xfId="396" xr:uid="{00000000-0005-0000-0000-000091010000}"/>
    <cellStyle name="千分位 4 4 2 5" xfId="397" xr:uid="{00000000-0005-0000-0000-000092010000}"/>
    <cellStyle name="千分位 4 4 2 6" xfId="398" xr:uid="{00000000-0005-0000-0000-000093010000}"/>
    <cellStyle name="千分位 4 4 3" xfId="399" xr:uid="{00000000-0005-0000-0000-000094010000}"/>
    <cellStyle name="千分位 4 4 4" xfId="400" xr:uid="{00000000-0005-0000-0000-000095010000}"/>
    <cellStyle name="千分位 4 4 5" xfId="401" xr:uid="{00000000-0005-0000-0000-000096010000}"/>
    <cellStyle name="千分位 4 4 6" xfId="402" xr:uid="{00000000-0005-0000-0000-000097010000}"/>
    <cellStyle name="千分位 4 4 7" xfId="403" xr:uid="{00000000-0005-0000-0000-000098010000}"/>
    <cellStyle name="千分位 4 5" xfId="404" xr:uid="{00000000-0005-0000-0000-000099010000}"/>
    <cellStyle name="千分位 4 5 2" xfId="405" xr:uid="{00000000-0005-0000-0000-00009A010000}"/>
    <cellStyle name="千分位 4 5 2 2" xfId="406" xr:uid="{00000000-0005-0000-0000-00009B010000}"/>
    <cellStyle name="千分位 4 5 2 3" xfId="407" xr:uid="{00000000-0005-0000-0000-00009C010000}"/>
    <cellStyle name="千分位 4 5 2 4" xfId="408" xr:uid="{00000000-0005-0000-0000-00009D010000}"/>
    <cellStyle name="千分位 4 5 2 5" xfId="409" xr:uid="{00000000-0005-0000-0000-00009E010000}"/>
    <cellStyle name="千分位 4 5 2 6" xfId="410" xr:uid="{00000000-0005-0000-0000-00009F010000}"/>
    <cellStyle name="千分位 4 5 3" xfId="411" xr:uid="{00000000-0005-0000-0000-0000A0010000}"/>
    <cellStyle name="千分位 4 5 4" xfId="412" xr:uid="{00000000-0005-0000-0000-0000A1010000}"/>
    <cellStyle name="千分位 4 5 5" xfId="413" xr:uid="{00000000-0005-0000-0000-0000A2010000}"/>
    <cellStyle name="千分位 4 5 6" xfId="414" xr:uid="{00000000-0005-0000-0000-0000A3010000}"/>
    <cellStyle name="千分位 4 5 7" xfId="415" xr:uid="{00000000-0005-0000-0000-0000A4010000}"/>
    <cellStyle name="千分位 4 6" xfId="416" xr:uid="{00000000-0005-0000-0000-0000A5010000}"/>
    <cellStyle name="千分位 4 6 2" xfId="417" xr:uid="{00000000-0005-0000-0000-0000A6010000}"/>
    <cellStyle name="千分位 4 6 2 2" xfId="418" xr:uid="{00000000-0005-0000-0000-0000A7010000}"/>
    <cellStyle name="千分位 4 6 2 3" xfId="419" xr:uid="{00000000-0005-0000-0000-0000A8010000}"/>
    <cellStyle name="千分位 4 6 2 4" xfId="420" xr:uid="{00000000-0005-0000-0000-0000A9010000}"/>
    <cellStyle name="千分位 4 6 2 5" xfId="421" xr:uid="{00000000-0005-0000-0000-0000AA010000}"/>
    <cellStyle name="千分位 4 6 2 6" xfId="422" xr:uid="{00000000-0005-0000-0000-0000AB010000}"/>
    <cellStyle name="千分位 4 6 3" xfId="423" xr:uid="{00000000-0005-0000-0000-0000AC010000}"/>
    <cellStyle name="千分位 4 6 4" xfId="424" xr:uid="{00000000-0005-0000-0000-0000AD010000}"/>
    <cellStyle name="千分位 4 6 5" xfId="425" xr:uid="{00000000-0005-0000-0000-0000AE010000}"/>
    <cellStyle name="千分位 4 6 6" xfId="426" xr:uid="{00000000-0005-0000-0000-0000AF010000}"/>
    <cellStyle name="千分位 4 6 7" xfId="427" xr:uid="{00000000-0005-0000-0000-0000B0010000}"/>
    <cellStyle name="千分位 4 7" xfId="428" xr:uid="{00000000-0005-0000-0000-0000B1010000}"/>
    <cellStyle name="千分位 4 7 2" xfId="429" xr:uid="{00000000-0005-0000-0000-0000B2010000}"/>
    <cellStyle name="千分位 4 7 3" xfId="430" xr:uid="{00000000-0005-0000-0000-0000B3010000}"/>
    <cellStyle name="千分位 4 7 4" xfId="431" xr:uid="{00000000-0005-0000-0000-0000B4010000}"/>
    <cellStyle name="千分位 4 7 5" xfId="432" xr:uid="{00000000-0005-0000-0000-0000B5010000}"/>
    <cellStyle name="千分位 4 7 6" xfId="433" xr:uid="{00000000-0005-0000-0000-0000B6010000}"/>
    <cellStyle name="千分位 4 8" xfId="434" xr:uid="{00000000-0005-0000-0000-0000B7010000}"/>
    <cellStyle name="千分位 4 9" xfId="435" xr:uid="{00000000-0005-0000-0000-0000B8010000}"/>
    <cellStyle name="千分位 5" xfId="436" xr:uid="{00000000-0005-0000-0000-0000B9010000}"/>
    <cellStyle name="千分位 5 2" xfId="437" xr:uid="{00000000-0005-0000-0000-0000BA010000}"/>
    <cellStyle name="千分位 5 2 2" xfId="438" xr:uid="{00000000-0005-0000-0000-0000BB010000}"/>
    <cellStyle name="千分位 5 2 2 2" xfId="439" xr:uid="{00000000-0005-0000-0000-0000BC010000}"/>
    <cellStyle name="千分位 5 2 2 3" xfId="440" xr:uid="{00000000-0005-0000-0000-0000BD010000}"/>
    <cellStyle name="千分位 5 2 2 4" xfId="441" xr:uid="{00000000-0005-0000-0000-0000BE010000}"/>
    <cellStyle name="千分位 5 2 2 5" xfId="442" xr:uid="{00000000-0005-0000-0000-0000BF010000}"/>
    <cellStyle name="千分位 5 2 2 6" xfId="443" xr:uid="{00000000-0005-0000-0000-0000C0010000}"/>
    <cellStyle name="千分位 5 2 3" xfId="444" xr:uid="{00000000-0005-0000-0000-0000C1010000}"/>
    <cellStyle name="千分位 5 2 4" xfId="445" xr:uid="{00000000-0005-0000-0000-0000C2010000}"/>
    <cellStyle name="千分位 5 2 5" xfId="446" xr:uid="{00000000-0005-0000-0000-0000C3010000}"/>
    <cellStyle name="千分位 5 2 6" xfId="447" xr:uid="{00000000-0005-0000-0000-0000C4010000}"/>
    <cellStyle name="千分位 5 2 7" xfId="448" xr:uid="{00000000-0005-0000-0000-0000C5010000}"/>
    <cellStyle name="千分位 5 3" xfId="449" xr:uid="{00000000-0005-0000-0000-0000C6010000}"/>
    <cellStyle name="千分位 5 3 2" xfId="450" xr:uid="{00000000-0005-0000-0000-0000C7010000}"/>
    <cellStyle name="千分位 5 3 3" xfId="451" xr:uid="{00000000-0005-0000-0000-0000C8010000}"/>
    <cellStyle name="千分位 5 3 4" xfId="452" xr:uid="{00000000-0005-0000-0000-0000C9010000}"/>
    <cellStyle name="千分位 5 3 5" xfId="453" xr:uid="{00000000-0005-0000-0000-0000CA010000}"/>
    <cellStyle name="千分位 5 3 6" xfId="454" xr:uid="{00000000-0005-0000-0000-0000CB010000}"/>
    <cellStyle name="千分位 5 4" xfId="455" xr:uid="{00000000-0005-0000-0000-0000CC010000}"/>
    <cellStyle name="千分位 5 5" xfId="456" xr:uid="{00000000-0005-0000-0000-0000CD010000}"/>
    <cellStyle name="千分位 5 6" xfId="457" xr:uid="{00000000-0005-0000-0000-0000CE010000}"/>
    <cellStyle name="千分位 5 7" xfId="458" xr:uid="{00000000-0005-0000-0000-0000CF010000}"/>
    <cellStyle name="千分位 5 8" xfId="459" xr:uid="{00000000-0005-0000-0000-0000D0010000}"/>
    <cellStyle name="千分位 6" xfId="460" xr:uid="{00000000-0005-0000-0000-0000D1010000}"/>
    <cellStyle name="千分位 6 2" xfId="461" xr:uid="{00000000-0005-0000-0000-0000D2010000}"/>
    <cellStyle name="千分位 6 2 2" xfId="462" xr:uid="{00000000-0005-0000-0000-0000D3010000}"/>
    <cellStyle name="千分位 6 2 3" xfId="463" xr:uid="{00000000-0005-0000-0000-0000D4010000}"/>
    <cellStyle name="千分位 6 2 4" xfId="464" xr:uid="{00000000-0005-0000-0000-0000D5010000}"/>
    <cellStyle name="千分位 6 2 5" xfId="465" xr:uid="{00000000-0005-0000-0000-0000D6010000}"/>
    <cellStyle name="千分位 6 2 6" xfId="466" xr:uid="{00000000-0005-0000-0000-0000D7010000}"/>
    <cellStyle name="千分位 6 3" xfId="467" xr:uid="{00000000-0005-0000-0000-0000D8010000}"/>
    <cellStyle name="千分位 6 4" xfId="468" xr:uid="{00000000-0005-0000-0000-0000D9010000}"/>
    <cellStyle name="千分位 6 5" xfId="469" xr:uid="{00000000-0005-0000-0000-0000DA010000}"/>
    <cellStyle name="千分位 6 6" xfId="470" xr:uid="{00000000-0005-0000-0000-0000DB010000}"/>
    <cellStyle name="千分位 6 7" xfId="471" xr:uid="{00000000-0005-0000-0000-0000DC010000}"/>
    <cellStyle name="千分位 7" xfId="472" xr:uid="{00000000-0005-0000-0000-0000DD010000}"/>
    <cellStyle name="千分位 7 2" xfId="473" xr:uid="{00000000-0005-0000-0000-0000DE010000}"/>
    <cellStyle name="千分位 7 3" xfId="474" xr:uid="{00000000-0005-0000-0000-0000DF010000}"/>
    <cellStyle name="千分位 7 4" xfId="475" xr:uid="{00000000-0005-0000-0000-0000E0010000}"/>
    <cellStyle name="千分位 7 5" xfId="476" xr:uid="{00000000-0005-0000-0000-0000E1010000}"/>
    <cellStyle name="千分位 7 6" xfId="477" xr:uid="{00000000-0005-0000-0000-0000E2010000}"/>
    <cellStyle name="千分位 8" xfId="478" xr:uid="{00000000-0005-0000-0000-0000E3010000}"/>
    <cellStyle name="千分位 9" xfId="479" xr:uid="{00000000-0005-0000-0000-0000E401000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說明文字 2" xfId="480" xr:uid="{00000000-0005-0000-0000-0000E5010000}"/>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colors>
    <mruColors>
      <color rgb="FFC7ED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4"/>
  <sheetViews>
    <sheetView tabSelected="1" view="pageBreakPreview" topLeftCell="A2" zoomScaleNormal="100" zoomScaleSheetLayoutView="100" workbookViewId="0">
      <pane ySplit="4" topLeftCell="A117" activePane="bottomLeft" state="frozen"/>
      <selection activeCell="B2" sqref="B2"/>
      <selection pane="bottomLeft" activeCell="B2" sqref="B1:C1048576"/>
    </sheetView>
  </sheetViews>
  <sheetFormatPr defaultColWidth="8.88671875" defaultRowHeight="15.6"/>
  <cols>
    <col min="1" max="1" width="25.109375" style="2" hidden="1" customWidth="1"/>
    <col min="2" max="2" width="21.88671875" style="2" hidden="1" customWidth="1"/>
    <col min="3" max="3" width="39.77734375" style="2" hidden="1" customWidth="1"/>
    <col min="4" max="4" width="35.44140625" style="5" customWidth="1"/>
    <col min="5" max="5" width="75.33203125" style="4" customWidth="1"/>
    <col min="6" max="6" width="18.44140625" style="4" customWidth="1"/>
    <col min="7" max="16384" width="8.88671875" style="4"/>
  </cols>
  <sheetData>
    <row r="1" spans="1:6" ht="46.5" customHeight="1">
      <c r="C1" s="3"/>
      <c r="D1" s="64" t="s">
        <v>69</v>
      </c>
      <c r="E1" s="64"/>
      <c r="F1" s="64"/>
    </row>
    <row r="2" spans="1:6" ht="19.8">
      <c r="E2" s="6"/>
      <c r="F2" s="7" t="s">
        <v>188</v>
      </c>
    </row>
    <row r="3" spans="1:6" ht="19.8">
      <c r="E3" s="8"/>
      <c r="F3" s="9" t="s">
        <v>70</v>
      </c>
    </row>
    <row r="4" spans="1:6" s="14" customFormat="1" ht="39.6">
      <c r="A4" s="10"/>
      <c r="B4" s="10"/>
      <c r="C4" s="10"/>
      <c r="D4" s="11" t="s">
        <v>71</v>
      </c>
      <c r="E4" s="12" t="s">
        <v>115</v>
      </c>
      <c r="F4" s="13" t="s">
        <v>187</v>
      </c>
    </row>
    <row r="5" spans="1:6" s="14" customFormat="1" ht="19.8">
      <c r="A5" s="10" t="s">
        <v>72</v>
      </c>
      <c r="B5" s="10" t="s">
        <v>45</v>
      </c>
      <c r="C5" s="10" t="s">
        <v>46</v>
      </c>
      <c r="D5" s="15" t="s">
        <v>73</v>
      </c>
      <c r="E5" s="16"/>
      <c r="F5" s="17">
        <f>F6+F35</f>
        <v>6645539.7970000012</v>
      </c>
    </row>
    <row r="6" spans="1:6" s="21" customFormat="1" ht="19.8">
      <c r="A6" s="18" t="s">
        <v>47</v>
      </c>
      <c r="B6" s="18"/>
      <c r="C6" s="19"/>
      <c r="D6" s="20" t="s">
        <v>0</v>
      </c>
      <c r="E6" s="16"/>
      <c r="F6" s="1">
        <f>SUMIF($A7:$A$121,$A6,F7:F$121)/3</f>
        <v>760435</v>
      </c>
    </row>
    <row r="7" spans="1:6" s="23" customFormat="1" ht="19.8">
      <c r="A7" s="18" t="s">
        <v>47</v>
      </c>
      <c r="B7" s="18" t="s">
        <v>48</v>
      </c>
      <c r="C7" s="22"/>
      <c r="D7" s="20" t="s">
        <v>1</v>
      </c>
      <c r="E7" s="16"/>
      <c r="F7" s="1">
        <f>SUMIFS(F8:F$121,$A8:$A$121,$A7,$B8:$B$121,$B7)/2</f>
        <v>642250</v>
      </c>
    </row>
    <row r="8" spans="1:6" s="14" customFormat="1" ht="19.8">
      <c r="A8" s="18" t="s">
        <v>47</v>
      </c>
      <c r="B8" s="24" t="s">
        <v>48</v>
      </c>
      <c r="C8" s="24" t="s">
        <v>49</v>
      </c>
      <c r="D8" s="25" t="s">
        <v>2</v>
      </c>
      <c r="E8" s="26"/>
      <c r="F8" s="1">
        <f>SUMIFS(F9:F$121,$A9:$A$121,$A8,$B9:$B$121,$B8,$C9:$C$121,$C8)</f>
        <v>642250</v>
      </c>
    </row>
    <row r="9" spans="1:6" s="14" customFormat="1" ht="39.6">
      <c r="A9" s="18" t="s">
        <v>47</v>
      </c>
      <c r="B9" s="24" t="s">
        <v>48</v>
      </c>
      <c r="C9" s="24" t="s">
        <v>49</v>
      </c>
      <c r="D9" s="66" t="s">
        <v>3</v>
      </c>
      <c r="E9" s="26" t="s">
        <v>116</v>
      </c>
      <c r="F9" s="27">
        <v>268882</v>
      </c>
    </row>
    <row r="10" spans="1:6" s="14" customFormat="1" ht="19.8">
      <c r="A10" s="18" t="s">
        <v>47</v>
      </c>
      <c r="B10" s="24" t="s">
        <v>48</v>
      </c>
      <c r="C10" s="24" t="s">
        <v>49</v>
      </c>
      <c r="D10" s="66"/>
      <c r="E10" s="26" t="s">
        <v>117</v>
      </c>
      <c r="F10" s="27">
        <v>33340</v>
      </c>
    </row>
    <row r="11" spans="1:6" s="14" customFormat="1" ht="19.8">
      <c r="A11" s="18" t="s">
        <v>47</v>
      </c>
      <c r="B11" s="24" t="s">
        <v>48</v>
      </c>
      <c r="C11" s="24" t="s">
        <v>49</v>
      </c>
      <c r="D11" s="28" t="s">
        <v>4</v>
      </c>
      <c r="E11" s="26" t="s">
        <v>117</v>
      </c>
      <c r="F11" s="27">
        <v>303629</v>
      </c>
    </row>
    <row r="12" spans="1:6" s="14" customFormat="1" ht="19.8">
      <c r="A12" s="18" t="s">
        <v>47</v>
      </c>
      <c r="B12" s="24" t="s">
        <v>48</v>
      </c>
      <c r="C12" s="24" t="s">
        <v>49</v>
      </c>
      <c r="D12" s="28" t="s">
        <v>5</v>
      </c>
      <c r="E12" s="26" t="s">
        <v>117</v>
      </c>
      <c r="F12" s="27">
        <v>29079</v>
      </c>
    </row>
    <row r="13" spans="1:6" s="14" customFormat="1" ht="19.8">
      <c r="A13" s="18" t="s">
        <v>47</v>
      </c>
      <c r="B13" s="24" t="s">
        <v>48</v>
      </c>
      <c r="C13" s="24" t="s">
        <v>49</v>
      </c>
      <c r="D13" s="28" t="s">
        <v>6</v>
      </c>
      <c r="E13" s="26" t="s">
        <v>117</v>
      </c>
      <c r="F13" s="27">
        <v>7320</v>
      </c>
    </row>
    <row r="14" spans="1:6" s="23" customFormat="1" ht="19.8">
      <c r="A14" s="18" t="s">
        <v>47</v>
      </c>
      <c r="B14" s="18" t="s">
        <v>74</v>
      </c>
      <c r="C14" s="29"/>
      <c r="D14" s="20" t="s">
        <v>75</v>
      </c>
      <c r="E14" s="16"/>
      <c r="F14" s="1">
        <f>SUMIFS(F15:F$121,$A15:$A$121,$A14,$B15:$B$121,$B14)/2</f>
        <v>118185</v>
      </c>
    </row>
    <row r="15" spans="1:6" s="14" customFormat="1" ht="19.8">
      <c r="A15" s="18" t="s">
        <v>47</v>
      </c>
      <c r="B15" s="24" t="s">
        <v>50</v>
      </c>
      <c r="C15" s="30" t="s">
        <v>76</v>
      </c>
      <c r="D15" s="25" t="s">
        <v>77</v>
      </c>
      <c r="E15" s="16"/>
      <c r="F15" s="1">
        <f>SUMIFS(F16:F$121,$A16:$A$121,$A15,$B16:$B$121,$B15,$C16:$C$121,$C15)</f>
        <v>9</v>
      </c>
    </row>
    <row r="16" spans="1:6" s="14" customFormat="1" ht="39.6">
      <c r="A16" s="18" t="s">
        <v>47</v>
      </c>
      <c r="B16" s="24" t="s">
        <v>50</v>
      </c>
      <c r="C16" s="24" t="s">
        <v>51</v>
      </c>
      <c r="D16" s="11" t="s">
        <v>78</v>
      </c>
      <c r="E16" s="31" t="s">
        <v>79</v>
      </c>
      <c r="F16" s="1">
        <v>9</v>
      </c>
    </row>
    <row r="17" spans="1:6" ht="19.8">
      <c r="A17" s="18" t="s">
        <v>47</v>
      </c>
      <c r="B17" s="24" t="s">
        <v>50</v>
      </c>
      <c r="C17" s="32" t="s">
        <v>192</v>
      </c>
      <c r="D17" s="33" t="s">
        <v>192</v>
      </c>
      <c r="E17" s="34"/>
      <c r="F17" s="1">
        <f>SUMIFS(F18:F$121,$A18:$A$121,$A17,$B18:$B$121,$B17,$C18:$C$121,$C17)</f>
        <v>55</v>
      </c>
    </row>
    <row r="18" spans="1:6" ht="19.8">
      <c r="A18" s="18" t="s">
        <v>47</v>
      </c>
      <c r="B18" s="24" t="s">
        <v>50</v>
      </c>
      <c r="C18" s="32" t="s">
        <v>192</v>
      </c>
      <c r="D18" s="35" t="s">
        <v>193</v>
      </c>
      <c r="E18" s="36" t="s">
        <v>194</v>
      </c>
      <c r="F18" s="1">
        <v>55</v>
      </c>
    </row>
    <row r="19" spans="1:6" ht="19.8">
      <c r="A19" s="18" t="s">
        <v>47</v>
      </c>
      <c r="B19" s="24" t="s">
        <v>50</v>
      </c>
      <c r="C19" s="30" t="s">
        <v>80</v>
      </c>
      <c r="D19" s="37" t="s">
        <v>81</v>
      </c>
      <c r="E19" s="34"/>
      <c r="F19" s="1">
        <f>SUMIFS(F20:F$121,$A20:$A$121,$A19,$B20:$B$121,$B19,$C20:$C$121,$C19)</f>
        <v>1238</v>
      </c>
    </row>
    <row r="20" spans="1:6" ht="19.8">
      <c r="A20" s="18" t="s">
        <v>47</v>
      </c>
      <c r="B20" s="24" t="s">
        <v>50</v>
      </c>
      <c r="C20" s="30" t="s">
        <v>80</v>
      </c>
      <c r="D20" s="38" t="s">
        <v>82</v>
      </c>
      <c r="E20" s="34" t="s">
        <v>118</v>
      </c>
      <c r="F20" s="1">
        <v>1238</v>
      </c>
    </row>
    <row r="21" spans="1:6" ht="19.8">
      <c r="A21" s="18" t="s">
        <v>47</v>
      </c>
      <c r="B21" s="24" t="s">
        <v>50</v>
      </c>
      <c r="C21" s="30" t="s">
        <v>52</v>
      </c>
      <c r="D21" s="37" t="s">
        <v>9</v>
      </c>
      <c r="E21" s="34"/>
      <c r="F21" s="1">
        <f>SUMIFS(F22:F$121,$A22:$A$121,$A21,$B22:$B$121,$B21,$C22:$C$121,$C21)</f>
        <v>2606</v>
      </c>
    </row>
    <row r="22" spans="1:6" ht="19.8">
      <c r="A22" s="18" t="s">
        <v>47</v>
      </c>
      <c r="B22" s="24" t="s">
        <v>50</v>
      </c>
      <c r="C22" s="24" t="s">
        <v>52</v>
      </c>
      <c r="D22" s="38" t="s">
        <v>83</v>
      </c>
      <c r="E22" s="34" t="s">
        <v>119</v>
      </c>
      <c r="F22" s="27">
        <v>2606</v>
      </c>
    </row>
    <row r="23" spans="1:6" ht="19.8">
      <c r="A23" s="18" t="s">
        <v>47</v>
      </c>
      <c r="B23" s="24" t="s">
        <v>50</v>
      </c>
      <c r="C23" s="30" t="s">
        <v>53</v>
      </c>
      <c r="D23" s="37" t="s">
        <v>10</v>
      </c>
      <c r="E23" s="34"/>
      <c r="F23" s="1">
        <f>SUMIFS(F24:F$121,$A24:$A$121,$A23,$B24:$B$121,$B23,$C24:$C$121,$C23)</f>
        <v>3432</v>
      </c>
    </row>
    <row r="24" spans="1:6" ht="39.6">
      <c r="A24" s="18" t="s">
        <v>47</v>
      </c>
      <c r="B24" s="24" t="s">
        <v>50</v>
      </c>
      <c r="C24" s="24" t="s">
        <v>53</v>
      </c>
      <c r="D24" s="39" t="s">
        <v>11</v>
      </c>
      <c r="E24" s="34" t="s">
        <v>120</v>
      </c>
      <c r="F24" s="1">
        <v>3432</v>
      </c>
    </row>
    <row r="25" spans="1:6" ht="19.8">
      <c r="A25" s="18" t="s">
        <v>47</v>
      </c>
      <c r="B25" s="24" t="s">
        <v>50</v>
      </c>
      <c r="C25" s="30" t="s">
        <v>54</v>
      </c>
      <c r="D25" s="37" t="s">
        <v>12</v>
      </c>
      <c r="E25" s="34"/>
      <c r="F25" s="1">
        <f>SUMIFS(F26:F$121,$A26:$A$121,$A25,$B26:$B$121,$B25,$C26:$C$121,$C25)</f>
        <v>71249</v>
      </c>
    </row>
    <row r="26" spans="1:6" ht="19.8">
      <c r="A26" s="18" t="s">
        <v>47</v>
      </c>
      <c r="B26" s="24" t="s">
        <v>50</v>
      </c>
      <c r="C26" s="24" t="s">
        <v>54</v>
      </c>
      <c r="D26" s="38" t="s">
        <v>13</v>
      </c>
      <c r="E26" s="34" t="s">
        <v>121</v>
      </c>
      <c r="F26" s="1">
        <v>71249</v>
      </c>
    </row>
    <row r="27" spans="1:6" ht="19.8">
      <c r="A27" s="18" t="s">
        <v>47</v>
      </c>
      <c r="B27" s="24" t="s">
        <v>50</v>
      </c>
      <c r="C27" s="30" t="s">
        <v>49</v>
      </c>
      <c r="D27" s="37" t="s">
        <v>2</v>
      </c>
      <c r="E27" s="34"/>
      <c r="F27" s="1">
        <f>SUMIFS(F28:F$121,$A28:$A$121,$A27,$B28:$B$121,$B27,$C28:$C$121,$C27)</f>
        <v>33849</v>
      </c>
    </row>
    <row r="28" spans="1:6" ht="19.8">
      <c r="A28" s="18" t="s">
        <v>47</v>
      </c>
      <c r="B28" s="24" t="s">
        <v>50</v>
      </c>
      <c r="C28" s="24" t="s">
        <v>49</v>
      </c>
      <c r="D28" s="69" t="s">
        <v>14</v>
      </c>
      <c r="E28" s="26" t="s">
        <v>122</v>
      </c>
      <c r="F28" s="1">
        <v>4585</v>
      </c>
    </row>
    <row r="29" spans="1:6" ht="19.8">
      <c r="A29" s="18" t="s">
        <v>47</v>
      </c>
      <c r="B29" s="24" t="s">
        <v>50</v>
      </c>
      <c r="C29" s="24" t="s">
        <v>49</v>
      </c>
      <c r="D29" s="70"/>
      <c r="E29" s="31" t="s">
        <v>84</v>
      </c>
      <c r="F29" s="1">
        <v>514</v>
      </c>
    </row>
    <row r="30" spans="1:6" ht="59.4">
      <c r="A30" s="18" t="s">
        <v>47</v>
      </c>
      <c r="B30" s="24" t="s">
        <v>50</v>
      </c>
      <c r="C30" s="24" t="s">
        <v>49</v>
      </c>
      <c r="D30" s="40" t="s">
        <v>173</v>
      </c>
      <c r="E30" s="41" t="s">
        <v>174</v>
      </c>
      <c r="F30" s="1">
        <v>28750</v>
      </c>
    </row>
    <row r="31" spans="1:6" ht="19.8">
      <c r="A31" s="18" t="s">
        <v>47</v>
      </c>
      <c r="B31" s="24" t="s">
        <v>50</v>
      </c>
      <c r="C31" s="42" t="s">
        <v>112</v>
      </c>
      <c r="D31" s="33" t="s">
        <v>112</v>
      </c>
      <c r="E31" s="34"/>
      <c r="F31" s="1">
        <f>SUMIFS(F32:F$121,$A32:$A$121,$A31,$B32:$B$121,$B31,$C32:$C$121,$C31)</f>
        <v>5682</v>
      </c>
    </row>
    <row r="32" spans="1:6" ht="39.6">
      <c r="A32" s="18" t="s">
        <v>47</v>
      </c>
      <c r="B32" s="24" t="s">
        <v>50</v>
      </c>
      <c r="C32" s="42" t="s">
        <v>112</v>
      </c>
      <c r="D32" s="43" t="s">
        <v>113</v>
      </c>
      <c r="E32" s="31" t="s">
        <v>114</v>
      </c>
      <c r="F32" s="1">
        <v>5682</v>
      </c>
    </row>
    <row r="33" spans="1:6" ht="19.8">
      <c r="A33" s="18" t="s">
        <v>47</v>
      </c>
      <c r="B33" s="24" t="s">
        <v>50</v>
      </c>
      <c r="C33" s="32" t="s">
        <v>189</v>
      </c>
      <c r="D33" s="33" t="s">
        <v>189</v>
      </c>
      <c r="E33" s="34"/>
      <c r="F33" s="1">
        <f>SUMIFS(F34:F$121,$A34:$A$121,$A33,$B34:$B$121,$B33,$C34:$C$121,$C33)</f>
        <v>65</v>
      </c>
    </row>
    <row r="34" spans="1:6" ht="19.8">
      <c r="A34" s="18" t="s">
        <v>47</v>
      </c>
      <c r="B34" s="24" t="s">
        <v>50</v>
      </c>
      <c r="C34" s="32" t="s">
        <v>189</v>
      </c>
      <c r="D34" s="43" t="s">
        <v>190</v>
      </c>
      <c r="E34" s="31" t="s">
        <v>191</v>
      </c>
      <c r="F34" s="1">
        <v>65</v>
      </c>
    </row>
    <row r="35" spans="1:6" s="21" customFormat="1" ht="19.8">
      <c r="A35" s="18" t="s">
        <v>55</v>
      </c>
      <c r="B35" s="18"/>
      <c r="C35" s="29"/>
      <c r="D35" s="20" t="s">
        <v>15</v>
      </c>
      <c r="E35" s="16"/>
      <c r="F35" s="1">
        <f>SUMIF($A36:$A$121,$A35,F36:F$121)/3</f>
        <v>5885104.7970000012</v>
      </c>
    </row>
    <row r="36" spans="1:6" s="23" customFormat="1" ht="19.8">
      <c r="A36" s="18" t="s">
        <v>55</v>
      </c>
      <c r="B36" s="18" t="s">
        <v>85</v>
      </c>
      <c r="C36" s="29"/>
      <c r="D36" s="20" t="s">
        <v>86</v>
      </c>
      <c r="E36" s="16"/>
      <c r="F36" s="1">
        <f>SUMIFS(F37:F$121,$A37:$A$121,$A36,$B37:$B$121,$B36)/2</f>
        <v>555175</v>
      </c>
    </row>
    <row r="37" spans="1:6" ht="19.8">
      <c r="A37" s="18" t="s">
        <v>55</v>
      </c>
      <c r="B37" s="24" t="s">
        <v>48</v>
      </c>
      <c r="C37" s="30" t="s">
        <v>87</v>
      </c>
      <c r="D37" s="25" t="s">
        <v>88</v>
      </c>
      <c r="E37" s="16"/>
      <c r="F37" s="1">
        <f>SUMIFS(F38:F$121,$A38:$A$121,$A37,$B38:$B$121,$B37,$C38:$C$121,$C37)</f>
        <v>1130</v>
      </c>
    </row>
    <row r="38" spans="1:6" ht="19.8">
      <c r="A38" s="18" t="s">
        <v>55</v>
      </c>
      <c r="B38" s="24" t="s">
        <v>48</v>
      </c>
      <c r="C38" s="24" t="s">
        <v>56</v>
      </c>
      <c r="D38" s="28" t="s">
        <v>89</v>
      </c>
      <c r="E38" s="26" t="s">
        <v>123</v>
      </c>
      <c r="F38" s="1">
        <v>1130</v>
      </c>
    </row>
    <row r="39" spans="1:6" ht="19.8">
      <c r="A39" s="18" t="s">
        <v>55</v>
      </c>
      <c r="B39" s="24" t="s">
        <v>48</v>
      </c>
      <c r="C39" s="30" t="s">
        <v>49</v>
      </c>
      <c r="D39" s="25" t="s">
        <v>2</v>
      </c>
      <c r="E39" s="26"/>
      <c r="F39" s="1">
        <f>SUMIFS(F40:F$121,$A40:$A$121,$A39,$B40:$B$121,$B39,$C40:$C$121,$C39)</f>
        <v>50167</v>
      </c>
    </row>
    <row r="40" spans="1:6" ht="39.6">
      <c r="A40" s="18" t="s">
        <v>55</v>
      </c>
      <c r="B40" s="24" t="s">
        <v>48</v>
      </c>
      <c r="C40" s="24" t="s">
        <v>49</v>
      </c>
      <c r="D40" s="28" t="s">
        <v>4</v>
      </c>
      <c r="E40" s="26" t="s">
        <v>124</v>
      </c>
      <c r="F40" s="27">
        <v>3872</v>
      </c>
    </row>
    <row r="41" spans="1:6" ht="59.4">
      <c r="A41" s="18" t="s">
        <v>55</v>
      </c>
      <c r="B41" s="24" t="s">
        <v>48</v>
      </c>
      <c r="C41" s="24" t="s">
        <v>49</v>
      </c>
      <c r="D41" s="39" t="s">
        <v>3</v>
      </c>
      <c r="E41" s="26" t="s">
        <v>125</v>
      </c>
      <c r="F41" s="27">
        <v>28679</v>
      </c>
    </row>
    <row r="42" spans="1:6" ht="39.6">
      <c r="A42" s="18" t="s">
        <v>55</v>
      </c>
      <c r="B42" s="24" t="s">
        <v>48</v>
      </c>
      <c r="C42" s="24" t="s">
        <v>49</v>
      </c>
      <c r="D42" s="67" t="s">
        <v>90</v>
      </c>
      <c r="E42" s="26" t="s">
        <v>126</v>
      </c>
      <c r="F42" s="27">
        <v>12716</v>
      </c>
    </row>
    <row r="43" spans="1:6" ht="19.8">
      <c r="A43" s="18" t="s">
        <v>55</v>
      </c>
      <c r="B43" s="24" t="s">
        <v>48</v>
      </c>
      <c r="C43" s="24" t="s">
        <v>49</v>
      </c>
      <c r="D43" s="67"/>
      <c r="E43" s="26" t="s">
        <v>127</v>
      </c>
      <c r="F43" s="27">
        <v>491</v>
      </c>
    </row>
    <row r="44" spans="1:6" ht="19.8">
      <c r="A44" s="18" t="s">
        <v>55</v>
      </c>
      <c r="B44" s="24" t="s">
        <v>48</v>
      </c>
      <c r="C44" s="24" t="s">
        <v>49</v>
      </c>
      <c r="D44" s="28" t="s">
        <v>91</v>
      </c>
      <c r="E44" s="26" t="s">
        <v>128</v>
      </c>
      <c r="F44" s="27">
        <v>4409</v>
      </c>
    </row>
    <row r="45" spans="1:6" ht="19.8">
      <c r="A45" s="18" t="s">
        <v>55</v>
      </c>
      <c r="B45" s="24" t="s">
        <v>48</v>
      </c>
      <c r="C45" s="30" t="s">
        <v>57</v>
      </c>
      <c r="D45" s="25" t="s">
        <v>16</v>
      </c>
      <c r="E45" s="26"/>
      <c r="F45" s="1">
        <f>SUMIFS(F46:F$121,$A46:$A$121,$A45,$B46:$B$121,$B45,$C46:$C$121,$C45)</f>
        <v>428288</v>
      </c>
    </row>
    <row r="46" spans="1:6" ht="59.4">
      <c r="A46" s="18" t="s">
        <v>55</v>
      </c>
      <c r="B46" s="24" t="s">
        <v>48</v>
      </c>
      <c r="C46" s="24" t="s">
        <v>57</v>
      </c>
      <c r="D46" s="38" t="s">
        <v>17</v>
      </c>
      <c r="E46" s="44" t="s">
        <v>129</v>
      </c>
      <c r="F46" s="27">
        <v>5716</v>
      </c>
    </row>
    <row r="47" spans="1:6" ht="19.8">
      <c r="A47" s="18" t="s">
        <v>55</v>
      </c>
      <c r="B47" s="24" t="s">
        <v>48</v>
      </c>
      <c r="C47" s="24" t="s">
        <v>57</v>
      </c>
      <c r="D47" s="38" t="s">
        <v>18</v>
      </c>
      <c r="E47" s="26" t="s">
        <v>130</v>
      </c>
      <c r="F47" s="27">
        <v>11529</v>
      </c>
    </row>
    <row r="48" spans="1:6" ht="101.25" customHeight="1">
      <c r="A48" s="18" t="s">
        <v>55</v>
      </c>
      <c r="B48" s="24" t="s">
        <v>48</v>
      </c>
      <c r="C48" s="24" t="s">
        <v>57</v>
      </c>
      <c r="D48" s="28" t="s">
        <v>19</v>
      </c>
      <c r="E48" s="45" t="s">
        <v>131</v>
      </c>
      <c r="F48" s="46">
        <v>28052</v>
      </c>
    </row>
    <row r="49" spans="1:6" ht="19.8">
      <c r="A49" s="18" t="s">
        <v>55</v>
      </c>
      <c r="B49" s="24" t="s">
        <v>48</v>
      </c>
      <c r="C49" s="24" t="s">
        <v>57</v>
      </c>
      <c r="D49" s="68" t="s">
        <v>20</v>
      </c>
      <c r="E49" s="26" t="s">
        <v>132</v>
      </c>
      <c r="F49" s="27">
        <v>380284</v>
      </c>
    </row>
    <row r="50" spans="1:6" ht="19.8">
      <c r="A50" s="18" t="s">
        <v>55</v>
      </c>
      <c r="B50" s="24" t="s">
        <v>48</v>
      </c>
      <c r="C50" s="24" t="s">
        <v>57</v>
      </c>
      <c r="D50" s="68"/>
      <c r="E50" s="26" t="s">
        <v>133</v>
      </c>
      <c r="F50" s="27">
        <v>2605</v>
      </c>
    </row>
    <row r="51" spans="1:6" ht="19.8">
      <c r="A51" s="18" t="s">
        <v>55</v>
      </c>
      <c r="B51" s="24" t="s">
        <v>48</v>
      </c>
      <c r="C51" s="24" t="s">
        <v>57</v>
      </c>
      <c r="D51" s="38" t="s">
        <v>21</v>
      </c>
      <c r="E51" s="31" t="s">
        <v>68</v>
      </c>
      <c r="F51" s="1">
        <v>102</v>
      </c>
    </row>
    <row r="52" spans="1:6" ht="19.8">
      <c r="A52" s="18" t="s">
        <v>55</v>
      </c>
      <c r="B52" s="24" t="s">
        <v>48</v>
      </c>
      <c r="C52" s="30" t="s">
        <v>58</v>
      </c>
      <c r="D52" s="25" t="s">
        <v>22</v>
      </c>
      <c r="E52" s="26"/>
      <c r="F52" s="1">
        <f>SUMIFS(F53:F$121,$A53:$A$121,$A52,$B53:$B$121,$B52,$C53:$C$121,$C52)</f>
        <v>74964</v>
      </c>
    </row>
    <row r="53" spans="1:6" ht="39.6">
      <c r="A53" s="18" t="s">
        <v>55</v>
      </c>
      <c r="B53" s="24" t="s">
        <v>48</v>
      </c>
      <c r="C53" s="24" t="s">
        <v>58</v>
      </c>
      <c r="D53" s="38" t="s">
        <v>92</v>
      </c>
      <c r="E53" s="26" t="s">
        <v>134</v>
      </c>
      <c r="F53" s="1">
        <v>31300</v>
      </c>
    </row>
    <row r="54" spans="1:6" ht="19.8">
      <c r="A54" s="18" t="s">
        <v>55</v>
      </c>
      <c r="B54" s="24" t="s">
        <v>48</v>
      </c>
      <c r="C54" s="24" t="s">
        <v>58</v>
      </c>
      <c r="D54" s="38" t="s">
        <v>23</v>
      </c>
      <c r="E54" s="26" t="s">
        <v>135</v>
      </c>
      <c r="F54" s="1">
        <v>35716</v>
      </c>
    </row>
    <row r="55" spans="1:6" ht="79.2">
      <c r="A55" s="18" t="s">
        <v>55</v>
      </c>
      <c r="B55" s="24" t="s">
        <v>48</v>
      </c>
      <c r="C55" s="24" t="s">
        <v>58</v>
      </c>
      <c r="D55" s="28" t="s">
        <v>93</v>
      </c>
      <c r="E55" s="47" t="s">
        <v>185</v>
      </c>
      <c r="F55" s="27">
        <v>6657</v>
      </c>
    </row>
    <row r="56" spans="1:6" ht="19.8">
      <c r="A56" s="18" t="s">
        <v>55</v>
      </c>
      <c r="B56" s="24" t="s">
        <v>48</v>
      </c>
      <c r="C56" s="24" t="s">
        <v>58</v>
      </c>
      <c r="D56" s="28" t="s">
        <v>24</v>
      </c>
      <c r="E56" s="26" t="s">
        <v>136</v>
      </c>
      <c r="F56" s="1">
        <v>1291</v>
      </c>
    </row>
    <row r="57" spans="1:6" ht="19.8">
      <c r="A57" s="18" t="s">
        <v>55</v>
      </c>
      <c r="B57" s="24" t="s">
        <v>48</v>
      </c>
      <c r="C57" s="30" t="s">
        <v>59</v>
      </c>
      <c r="D57" s="25" t="s">
        <v>7</v>
      </c>
      <c r="E57" s="26"/>
      <c r="F57" s="1">
        <f>SUMIFS(F58:F$121,$A58:$A$121,$A57,$B58:$B$121,$B57,$C58:$C$121,$C57)</f>
        <v>626</v>
      </c>
    </row>
    <row r="58" spans="1:6" ht="39.6">
      <c r="A58" s="18" t="s">
        <v>55</v>
      </c>
      <c r="B58" s="24" t="s">
        <v>48</v>
      </c>
      <c r="C58" s="24" t="s">
        <v>59</v>
      </c>
      <c r="D58" s="28" t="s">
        <v>25</v>
      </c>
      <c r="E58" s="34" t="s">
        <v>137</v>
      </c>
      <c r="F58" s="48">
        <v>626</v>
      </c>
    </row>
    <row r="59" spans="1:6" s="23" customFormat="1" ht="19.8">
      <c r="A59" s="18" t="s">
        <v>55</v>
      </c>
      <c r="B59" s="18" t="s">
        <v>74</v>
      </c>
      <c r="C59" s="29"/>
      <c r="D59" s="20" t="s">
        <v>75</v>
      </c>
      <c r="E59" s="16"/>
      <c r="F59" s="1">
        <f>SUMIFS(F60:F$121,$A60:$A$121,$A59,$B60:$B$121,$B59)/2</f>
        <v>5329929.7970000003</v>
      </c>
    </row>
    <row r="60" spans="1:6" ht="19.8">
      <c r="A60" s="18" t="s">
        <v>55</v>
      </c>
      <c r="B60" s="24" t="s">
        <v>50</v>
      </c>
      <c r="C60" s="30" t="s">
        <v>76</v>
      </c>
      <c r="D60" s="25" t="s">
        <v>77</v>
      </c>
      <c r="E60" s="16"/>
      <c r="F60" s="1">
        <f>SUMIFS(F61:F$121,$A61:$A$121,$A60,$B61:$B$121,$B60,$C61:$C$121,$C60)</f>
        <v>37937</v>
      </c>
    </row>
    <row r="61" spans="1:6" ht="39.6">
      <c r="A61" s="18" t="s">
        <v>55</v>
      </c>
      <c r="B61" s="24" t="s">
        <v>50</v>
      </c>
      <c r="C61" s="24" t="s">
        <v>51</v>
      </c>
      <c r="D61" s="67" t="s">
        <v>78</v>
      </c>
      <c r="E61" s="31" t="s">
        <v>94</v>
      </c>
      <c r="F61" s="1">
        <v>418</v>
      </c>
    </row>
    <row r="62" spans="1:6" ht="39.6">
      <c r="A62" s="18" t="s">
        <v>55</v>
      </c>
      <c r="B62" s="24" t="s">
        <v>50</v>
      </c>
      <c r="C62" s="24" t="s">
        <v>51</v>
      </c>
      <c r="D62" s="67"/>
      <c r="E62" s="44" t="s">
        <v>138</v>
      </c>
      <c r="F62" s="1">
        <v>910</v>
      </c>
    </row>
    <row r="63" spans="1:6" ht="59.4">
      <c r="A63" s="18" t="s">
        <v>55</v>
      </c>
      <c r="B63" s="24" t="s">
        <v>50</v>
      </c>
      <c r="C63" s="24" t="s">
        <v>51</v>
      </c>
      <c r="D63" s="67"/>
      <c r="E63" s="44" t="s">
        <v>139</v>
      </c>
      <c r="F63" s="1">
        <v>33968</v>
      </c>
    </row>
    <row r="64" spans="1:6" ht="19.8">
      <c r="A64" s="18" t="s">
        <v>55</v>
      </c>
      <c r="B64" s="24" t="s">
        <v>50</v>
      </c>
      <c r="C64" s="24" t="s">
        <v>51</v>
      </c>
      <c r="D64" s="67"/>
      <c r="E64" s="44" t="s">
        <v>140</v>
      </c>
      <c r="F64" s="1">
        <v>451</v>
      </c>
    </row>
    <row r="65" spans="1:6" ht="39.6">
      <c r="A65" s="18" t="s">
        <v>55</v>
      </c>
      <c r="B65" s="24" t="s">
        <v>50</v>
      </c>
      <c r="C65" s="24" t="s">
        <v>51</v>
      </c>
      <c r="D65" s="67"/>
      <c r="E65" s="44" t="s">
        <v>141</v>
      </c>
      <c r="F65" s="1">
        <v>2190</v>
      </c>
    </row>
    <row r="66" spans="1:6" ht="39.6">
      <c r="A66" s="18" t="s">
        <v>55</v>
      </c>
      <c r="B66" s="24" t="s">
        <v>50</v>
      </c>
      <c r="C66" s="24" t="s">
        <v>95</v>
      </c>
      <c r="D66" s="49" t="s">
        <v>96</v>
      </c>
      <c r="E66" s="26"/>
      <c r="F66" s="1">
        <f>SUMIFS(F67:F$121,$A67:$A$121,$A66,$B67:$B$121,$B66,$C67:$C$121,$C66)</f>
        <v>21299</v>
      </c>
    </row>
    <row r="67" spans="1:6" ht="19.8">
      <c r="A67" s="18" t="s">
        <v>55</v>
      </c>
      <c r="B67" s="24" t="s">
        <v>50</v>
      </c>
      <c r="C67" s="24" t="s">
        <v>95</v>
      </c>
      <c r="D67" s="28" t="s">
        <v>97</v>
      </c>
      <c r="E67" s="26" t="s">
        <v>142</v>
      </c>
      <c r="F67" s="1">
        <v>21299</v>
      </c>
    </row>
    <row r="68" spans="1:6" ht="20.25" customHeight="1">
      <c r="A68" s="18" t="s">
        <v>55</v>
      </c>
      <c r="B68" s="24" t="s">
        <v>50</v>
      </c>
      <c r="C68" s="50" t="s">
        <v>98</v>
      </c>
      <c r="D68" s="51" t="s">
        <v>195</v>
      </c>
      <c r="E68" s="26"/>
      <c r="F68" s="1">
        <f>SUMIFS(F69:F$121,$A69:$A$121,$A68,$B69:$B$121,$B68,$C69:$C$121,$C68)</f>
        <v>89800</v>
      </c>
    </row>
    <row r="69" spans="1:6" ht="19.8">
      <c r="A69" s="18" t="s">
        <v>55</v>
      </c>
      <c r="B69" s="24" t="s">
        <v>50</v>
      </c>
      <c r="C69" s="50" t="s">
        <v>98</v>
      </c>
      <c r="D69" s="71" t="s">
        <v>99</v>
      </c>
      <c r="E69" s="31" t="s">
        <v>178</v>
      </c>
      <c r="F69" s="1">
        <v>23000</v>
      </c>
    </row>
    <row r="70" spans="1:6" ht="19.8">
      <c r="A70" s="18" t="s">
        <v>55</v>
      </c>
      <c r="B70" s="24" t="s">
        <v>50</v>
      </c>
      <c r="C70" s="50" t="s">
        <v>98</v>
      </c>
      <c r="D70" s="72"/>
      <c r="E70" s="31" t="s">
        <v>179</v>
      </c>
      <c r="F70" s="1">
        <v>64000</v>
      </c>
    </row>
    <row r="71" spans="1:6" ht="19.8">
      <c r="A71" s="18" t="s">
        <v>55</v>
      </c>
      <c r="B71" s="24" t="s">
        <v>50</v>
      </c>
      <c r="C71" s="50" t="s">
        <v>98</v>
      </c>
      <c r="D71" s="73"/>
      <c r="E71" s="31" t="s">
        <v>180</v>
      </c>
      <c r="F71" s="1">
        <v>2800</v>
      </c>
    </row>
    <row r="72" spans="1:6" ht="19.8">
      <c r="A72" s="18" t="s">
        <v>55</v>
      </c>
      <c r="B72" s="24" t="s">
        <v>50</v>
      </c>
      <c r="C72" s="30" t="s">
        <v>49</v>
      </c>
      <c r="D72" s="25" t="s">
        <v>2</v>
      </c>
      <c r="E72" s="26"/>
      <c r="F72" s="1">
        <f>SUMIFS(F73:F$121,$A73:$A$121,$A72,$B73:$B$121,$B72,$C73:$C$121,$C72)</f>
        <v>1817</v>
      </c>
    </row>
    <row r="73" spans="1:6" ht="39.6">
      <c r="A73" s="18" t="s">
        <v>55</v>
      </c>
      <c r="B73" s="24" t="s">
        <v>50</v>
      </c>
      <c r="C73" s="24" t="s">
        <v>49</v>
      </c>
      <c r="D73" s="39" t="s">
        <v>26</v>
      </c>
      <c r="E73" s="26" t="s">
        <v>143</v>
      </c>
      <c r="F73" s="1">
        <v>406</v>
      </c>
    </row>
    <row r="74" spans="1:6" ht="39.6">
      <c r="A74" s="18" t="s">
        <v>55</v>
      </c>
      <c r="B74" s="24" t="s">
        <v>50</v>
      </c>
      <c r="C74" s="24" t="s">
        <v>49</v>
      </c>
      <c r="D74" s="52" t="s">
        <v>176</v>
      </c>
      <c r="E74" s="31" t="s">
        <v>175</v>
      </c>
      <c r="F74" s="1">
        <v>717</v>
      </c>
    </row>
    <row r="75" spans="1:6" ht="19.8">
      <c r="A75" s="18" t="s">
        <v>55</v>
      </c>
      <c r="B75" s="24" t="s">
        <v>50</v>
      </c>
      <c r="C75" s="24" t="s">
        <v>49</v>
      </c>
      <c r="D75" s="53" t="s">
        <v>14</v>
      </c>
      <c r="E75" s="31" t="s">
        <v>100</v>
      </c>
      <c r="F75" s="1">
        <v>694</v>
      </c>
    </row>
    <row r="76" spans="1:6" ht="19.8">
      <c r="A76" s="18" t="s">
        <v>55</v>
      </c>
      <c r="B76" s="24" t="s">
        <v>50</v>
      </c>
      <c r="C76" s="30" t="s">
        <v>60</v>
      </c>
      <c r="D76" s="63" t="s">
        <v>197</v>
      </c>
      <c r="E76" s="26"/>
      <c r="F76" s="1">
        <f>SUMIFS(F77:F$121,$A77:$A$121,$A76,$B77:$B$121,$B76,$C77:$C$121,$C76)</f>
        <v>1657</v>
      </c>
    </row>
    <row r="77" spans="1:6" ht="39.6">
      <c r="A77" s="18" t="s">
        <v>55</v>
      </c>
      <c r="B77" s="24" t="s">
        <v>50</v>
      </c>
      <c r="C77" s="24" t="s">
        <v>60</v>
      </c>
      <c r="D77" s="28" t="s">
        <v>8</v>
      </c>
      <c r="E77" s="26" t="s">
        <v>144</v>
      </c>
      <c r="F77" s="1">
        <v>1657</v>
      </c>
    </row>
    <row r="78" spans="1:6" ht="19.8">
      <c r="A78" s="18" t="s">
        <v>55</v>
      </c>
      <c r="B78" s="24" t="s">
        <v>50</v>
      </c>
      <c r="C78" s="30" t="s">
        <v>58</v>
      </c>
      <c r="D78" s="49" t="s">
        <v>22</v>
      </c>
      <c r="E78" s="26"/>
      <c r="F78" s="1">
        <f>SUMIFS(F79:F$121,$A79:$A$121,$A78,$B79:$B$121,$B78,$C79:$C$121,$C78)</f>
        <v>30832</v>
      </c>
    </row>
    <row r="79" spans="1:6" ht="39.6">
      <c r="A79" s="18" t="s">
        <v>55</v>
      </c>
      <c r="B79" s="24" t="s">
        <v>50</v>
      </c>
      <c r="C79" s="24" t="s">
        <v>58</v>
      </c>
      <c r="D79" s="54" t="s">
        <v>171</v>
      </c>
      <c r="E79" s="31" t="s">
        <v>172</v>
      </c>
      <c r="F79" s="48">
        <v>3679</v>
      </c>
    </row>
    <row r="80" spans="1:6" ht="39.6">
      <c r="A80" s="18" t="s">
        <v>55</v>
      </c>
      <c r="B80" s="24" t="s">
        <v>50</v>
      </c>
      <c r="C80" s="24" t="s">
        <v>58</v>
      </c>
      <c r="D80" s="28" t="s">
        <v>27</v>
      </c>
      <c r="E80" s="26" t="s">
        <v>145</v>
      </c>
      <c r="F80" s="48">
        <v>27153</v>
      </c>
    </row>
    <row r="81" spans="1:6" ht="19.8">
      <c r="A81" s="18" t="s">
        <v>55</v>
      </c>
      <c r="B81" s="24" t="s">
        <v>50</v>
      </c>
      <c r="C81" s="30" t="s">
        <v>54</v>
      </c>
      <c r="D81" s="49" t="s">
        <v>12</v>
      </c>
      <c r="E81" s="26"/>
      <c r="F81" s="1">
        <f>SUMIFS(F82:F$121,$A82:$A$121,$A81,$B82:$B$121,$B81,$C82:$C$121,$C81)</f>
        <v>350053.54399999999</v>
      </c>
    </row>
    <row r="82" spans="1:6" ht="19.8">
      <c r="A82" s="18" t="s">
        <v>55</v>
      </c>
      <c r="B82" s="24" t="s">
        <v>50</v>
      </c>
      <c r="C82" s="24" t="s">
        <v>54</v>
      </c>
      <c r="D82" s="39" t="s">
        <v>28</v>
      </c>
      <c r="E82" s="26" t="s">
        <v>146</v>
      </c>
      <c r="F82" s="1">
        <v>67015</v>
      </c>
    </row>
    <row r="83" spans="1:6" ht="119.25" customHeight="1">
      <c r="A83" s="18" t="s">
        <v>55</v>
      </c>
      <c r="B83" s="24" t="s">
        <v>50</v>
      </c>
      <c r="C83" s="24" t="s">
        <v>54</v>
      </c>
      <c r="D83" s="39" t="s">
        <v>29</v>
      </c>
      <c r="E83" s="44" t="s">
        <v>147</v>
      </c>
      <c r="F83" s="1">
        <v>223472.54399999999</v>
      </c>
    </row>
    <row r="84" spans="1:6" ht="120" customHeight="1">
      <c r="A84" s="18" t="s">
        <v>55</v>
      </c>
      <c r="B84" s="24" t="s">
        <v>50</v>
      </c>
      <c r="C84" s="24" t="s">
        <v>54</v>
      </c>
      <c r="D84" s="28" t="s">
        <v>30</v>
      </c>
      <c r="E84" s="55" t="s">
        <v>184</v>
      </c>
      <c r="F84" s="1">
        <v>39148</v>
      </c>
    </row>
    <row r="85" spans="1:6" ht="39.6">
      <c r="A85" s="18" t="s">
        <v>55</v>
      </c>
      <c r="B85" s="24" t="s">
        <v>50</v>
      </c>
      <c r="C85" s="24" t="s">
        <v>54</v>
      </c>
      <c r="D85" s="39" t="s">
        <v>101</v>
      </c>
      <c r="E85" s="56" t="s">
        <v>148</v>
      </c>
      <c r="F85" s="1">
        <v>12254</v>
      </c>
    </row>
    <row r="86" spans="1:6" ht="39.6">
      <c r="A86" s="18" t="s">
        <v>55</v>
      </c>
      <c r="B86" s="24" t="s">
        <v>50</v>
      </c>
      <c r="C86" s="24" t="s">
        <v>54</v>
      </c>
      <c r="D86" s="39" t="s">
        <v>102</v>
      </c>
      <c r="E86" s="57" t="s">
        <v>149</v>
      </c>
      <c r="F86" s="1">
        <v>1737</v>
      </c>
    </row>
    <row r="87" spans="1:6" ht="19.8">
      <c r="A87" s="18" t="s">
        <v>55</v>
      </c>
      <c r="B87" s="24" t="s">
        <v>50</v>
      </c>
      <c r="C87" s="24" t="s">
        <v>54</v>
      </c>
      <c r="D87" s="28" t="s">
        <v>31</v>
      </c>
      <c r="E87" s="26" t="s">
        <v>150</v>
      </c>
      <c r="F87" s="1">
        <v>6427</v>
      </c>
    </row>
    <row r="88" spans="1:6" ht="39.6">
      <c r="A88" s="18" t="s">
        <v>55</v>
      </c>
      <c r="B88" s="24" t="s">
        <v>50</v>
      </c>
      <c r="C88" s="30" t="s">
        <v>61</v>
      </c>
      <c r="D88" s="49" t="s">
        <v>32</v>
      </c>
      <c r="E88" s="26"/>
      <c r="F88" s="1">
        <f>SUMIFS(F89:F$121,$A89:$A$121,$A88,$B89:$B$121,$B88,$C89:$C$121,$C88)</f>
        <v>122683</v>
      </c>
    </row>
    <row r="89" spans="1:6" ht="39.6">
      <c r="A89" s="18" t="s">
        <v>55</v>
      </c>
      <c r="B89" s="24" t="s">
        <v>50</v>
      </c>
      <c r="C89" s="24" t="s">
        <v>61</v>
      </c>
      <c r="D89" s="39" t="s">
        <v>33</v>
      </c>
      <c r="E89" s="26" t="s">
        <v>151</v>
      </c>
      <c r="F89" s="1">
        <v>121929</v>
      </c>
    </row>
    <row r="90" spans="1:6" ht="19.8">
      <c r="A90" s="18" t="s">
        <v>55</v>
      </c>
      <c r="B90" s="24" t="s">
        <v>50</v>
      </c>
      <c r="C90" s="24" t="s">
        <v>61</v>
      </c>
      <c r="D90" s="28" t="s">
        <v>34</v>
      </c>
      <c r="E90" s="26" t="s">
        <v>152</v>
      </c>
      <c r="F90" s="1">
        <v>754</v>
      </c>
    </row>
    <row r="91" spans="1:6" ht="19.8">
      <c r="A91" s="18" t="s">
        <v>55</v>
      </c>
      <c r="B91" s="24" t="s">
        <v>50</v>
      </c>
      <c r="C91" s="30" t="s">
        <v>53</v>
      </c>
      <c r="D91" s="37" t="s">
        <v>10</v>
      </c>
      <c r="E91" s="26"/>
      <c r="F91" s="1">
        <f>SUMIFS(F92:F$121,$A92:$A$121,$A91,$B92:$B$121,$B91,$C92:$C$121,$C91)</f>
        <v>17751</v>
      </c>
    </row>
    <row r="92" spans="1:6" ht="39.6">
      <c r="A92" s="18" t="s">
        <v>55</v>
      </c>
      <c r="B92" s="24" t="s">
        <v>50</v>
      </c>
      <c r="C92" s="24" t="s">
        <v>53</v>
      </c>
      <c r="D92" s="28" t="s">
        <v>11</v>
      </c>
      <c r="E92" s="26" t="s">
        <v>153</v>
      </c>
      <c r="F92" s="1">
        <v>844</v>
      </c>
    </row>
    <row r="93" spans="1:6" ht="39.6">
      <c r="A93" s="18" t="s">
        <v>55</v>
      </c>
      <c r="B93" s="24" t="s">
        <v>50</v>
      </c>
      <c r="C93" s="24" t="s">
        <v>53</v>
      </c>
      <c r="D93" s="54" t="s">
        <v>177</v>
      </c>
      <c r="E93" s="47" t="s">
        <v>196</v>
      </c>
      <c r="F93" s="1">
        <v>12873</v>
      </c>
    </row>
    <row r="94" spans="1:6" ht="19.8">
      <c r="A94" s="18" t="s">
        <v>55</v>
      </c>
      <c r="B94" s="24" t="s">
        <v>50</v>
      </c>
      <c r="C94" s="24" t="s">
        <v>53</v>
      </c>
      <c r="D94" s="28" t="s">
        <v>35</v>
      </c>
      <c r="E94" s="26" t="s">
        <v>154</v>
      </c>
      <c r="F94" s="1">
        <v>4034</v>
      </c>
    </row>
    <row r="95" spans="1:6" ht="19.8">
      <c r="A95" s="18" t="s">
        <v>55</v>
      </c>
      <c r="B95" s="24" t="s">
        <v>50</v>
      </c>
      <c r="C95" s="30" t="s">
        <v>62</v>
      </c>
      <c r="D95" s="49" t="s">
        <v>36</v>
      </c>
      <c r="E95" s="26"/>
      <c r="F95" s="1">
        <f>SUMIFS(F96:F$121,$A96:$A$121,$A95,$B96:$B$121,$B95,$C96:$C$121,$C95)</f>
        <v>3933189.253</v>
      </c>
    </row>
    <row r="96" spans="1:6" ht="39.6">
      <c r="A96" s="18" t="s">
        <v>55</v>
      </c>
      <c r="B96" s="24" t="s">
        <v>50</v>
      </c>
      <c r="C96" s="24" t="s">
        <v>62</v>
      </c>
      <c r="D96" s="28" t="s">
        <v>186</v>
      </c>
      <c r="E96" s="36" t="s">
        <v>183</v>
      </c>
      <c r="F96" s="58">
        <v>2065</v>
      </c>
    </row>
    <row r="97" spans="1:6" ht="19.8">
      <c r="A97" s="18" t="s">
        <v>55</v>
      </c>
      <c r="B97" s="24" t="s">
        <v>50</v>
      </c>
      <c r="C97" s="59" t="s">
        <v>182</v>
      </c>
      <c r="D97" s="74" t="s">
        <v>103</v>
      </c>
      <c r="E97" s="26" t="s">
        <v>155</v>
      </c>
      <c r="F97" s="1">
        <v>552987</v>
      </c>
    </row>
    <row r="98" spans="1:6" ht="19.8">
      <c r="A98" s="18" t="s">
        <v>55</v>
      </c>
      <c r="B98" s="24" t="s">
        <v>50</v>
      </c>
      <c r="C98" s="24" t="s">
        <v>62</v>
      </c>
      <c r="D98" s="75"/>
      <c r="E98" s="26" t="s">
        <v>156</v>
      </c>
      <c r="F98" s="1">
        <v>3440</v>
      </c>
    </row>
    <row r="99" spans="1:6" ht="19.8">
      <c r="A99" s="18" t="s">
        <v>55</v>
      </c>
      <c r="B99" s="24" t="s">
        <v>50</v>
      </c>
      <c r="C99" s="24" t="s">
        <v>62</v>
      </c>
      <c r="D99" s="75"/>
      <c r="E99" s="26" t="s">
        <v>157</v>
      </c>
      <c r="F99" s="1">
        <v>116265</v>
      </c>
    </row>
    <row r="100" spans="1:6" ht="19.8">
      <c r="A100" s="18" t="s">
        <v>55</v>
      </c>
      <c r="B100" s="24" t="s">
        <v>50</v>
      </c>
      <c r="C100" s="24" t="s">
        <v>62</v>
      </c>
      <c r="D100" s="75"/>
      <c r="E100" s="26" t="s">
        <v>158</v>
      </c>
      <c r="F100" s="1">
        <v>1345829</v>
      </c>
    </row>
    <row r="101" spans="1:6" ht="19.8">
      <c r="A101" s="18" t="s">
        <v>55</v>
      </c>
      <c r="B101" s="24" t="s">
        <v>50</v>
      </c>
      <c r="C101" s="24" t="s">
        <v>62</v>
      </c>
      <c r="D101" s="75"/>
      <c r="E101" s="26" t="s">
        <v>159</v>
      </c>
      <c r="F101" s="1">
        <v>565373</v>
      </c>
    </row>
    <row r="102" spans="1:6" ht="19.8">
      <c r="A102" s="18" t="s">
        <v>55</v>
      </c>
      <c r="B102" s="24" t="s">
        <v>50</v>
      </c>
      <c r="C102" s="24" t="s">
        <v>62</v>
      </c>
      <c r="D102" s="75"/>
      <c r="E102" s="26" t="s">
        <v>160</v>
      </c>
      <c r="F102" s="1">
        <v>249158</v>
      </c>
    </row>
    <row r="103" spans="1:6" ht="19.8">
      <c r="A103" s="18" t="s">
        <v>55</v>
      </c>
      <c r="B103" s="24" t="s">
        <v>50</v>
      </c>
      <c r="C103" s="24" t="s">
        <v>62</v>
      </c>
      <c r="D103" s="75"/>
      <c r="E103" s="26" t="s">
        <v>161</v>
      </c>
      <c r="F103" s="1">
        <v>336846</v>
      </c>
    </row>
    <row r="104" spans="1:6" ht="19.8">
      <c r="A104" s="18" t="s">
        <v>55</v>
      </c>
      <c r="B104" s="24" t="s">
        <v>50</v>
      </c>
      <c r="C104" s="24" t="s">
        <v>62</v>
      </c>
      <c r="D104" s="75"/>
      <c r="E104" s="26" t="s">
        <v>162</v>
      </c>
      <c r="F104" s="1">
        <v>20818</v>
      </c>
    </row>
    <row r="105" spans="1:6" ht="19.8">
      <c r="A105" s="18" t="s">
        <v>55</v>
      </c>
      <c r="B105" s="24" t="s">
        <v>50</v>
      </c>
      <c r="C105" s="24" t="s">
        <v>62</v>
      </c>
      <c r="D105" s="75"/>
      <c r="E105" s="60" t="s">
        <v>163</v>
      </c>
      <c r="F105" s="1">
        <v>450420</v>
      </c>
    </row>
    <row r="106" spans="1:6" ht="19.8">
      <c r="A106" s="18" t="s">
        <v>55</v>
      </c>
      <c r="B106" s="24" t="s">
        <v>50</v>
      </c>
      <c r="C106" s="24" t="s">
        <v>62</v>
      </c>
      <c r="D106" s="75"/>
      <c r="E106" s="60" t="s">
        <v>164</v>
      </c>
      <c r="F106" s="1">
        <v>281068.25299999997</v>
      </c>
    </row>
    <row r="107" spans="1:6" ht="19.8">
      <c r="A107" s="18" t="s">
        <v>55</v>
      </c>
      <c r="B107" s="24" t="s">
        <v>50</v>
      </c>
      <c r="C107" s="24" t="s">
        <v>62</v>
      </c>
      <c r="D107" s="76"/>
      <c r="E107" s="31" t="s">
        <v>181</v>
      </c>
      <c r="F107" s="1">
        <v>8920</v>
      </c>
    </row>
    <row r="108" spans="1:6" ht="19.8">
      <c r="A108" s="18" t="s">
        <v>55</v>
      </c>
      <c r="B108" s="24" t="s">
        <v>50</v>
      </c>
      <c r="C108" s="30" t="s">
        <v>63</v>
      </c>
      <c r="D108" s="49" t="s">
        <v>37</v>
      </c>
      <c r="E108" s="26"/>
      <c r="F108" s="1">
        <f>SUMIFS(F109:F$121,$A109:$A$121,$A108,$B109:$B$121,$B108,$C109:$C$121,$C108)</f>
        <v>14016</v>
      </c>
    </row>
    <row r="109" spans="1:6" ht="39.6">
      <c r="A109" s="18" t="s">
        <v>55</v>
      </c>
      <c r="B109" s="24" t="s">
        <v>50</v>
      </c>
      <c r="C109" s="24" t="s">
        <v>63</v>
      </c>
      <c r="D109" s="28" t="s">
        <v>38</v>
      </c>
      <c r="E109" s="26" t="s">
        <v>165</v>
      </c>
      <c r="F109" s="1">
        <v>14016</v>
      </c>
    </row>
    <row r="110" spans="1:6" ht="19.8">
      <c r="A110" s="18" t="s">
        <v>55</v>
      </c>
      <c r="B110" s="24" t="s">
        <v>50</v>
      </c>
      <c r="C110" s="30" t="s">
        <v>64</v>
      </c>
      <c r="D110" s="25" t="s">
        <v>39</v>
      </c>
      <c r="E110" s="26"/>
      <c r="F110" s="1">
        <f>SUMIFS(F111:F$121,$A111:$A$121,$A110,$B111:$B$121,$B110,$C111:$C$121,$C110)</f>
        <v>697150</v>
      </c>
    </row>
    <row r="111" spans="1:6" ht="59.4">
      <c r="A111" s="18" t="s">
        <v>55</v>
      </c>
      <c r="B111" s="24" t="s">
        <v>50</v>
      </c>
      <c r="C111" s="24" t="s">
        <v>64</v>
      </c>
      <c r="D111" s="39" t="s">
        <v>40</v>
      </c>
      <c r="E111" s="31" t="s">
        <v>104</v>
      </c>
      <c r="F111" s="1">
        <v>5883</v>
      </c>
    </row>
    <row r="112" spans="1:6" ht="39.6">
      <c r="A112" s="18" t="s">
        <v>55</v>
      </c>
      <c r="B112" s="24" t="s">
        <v>50</v>
      </c>
      <c r="C112" s="24" t="s">
        <v>64</v>
      </c>
      <c r="D112" s="28" t="s">
        <v>105</v>
      </c>
      <c r="E112" s="61" t="s">
        <v>166</v>
      </c>
      <c r="F112" s="48">
        <v>211</v>
      </c>
    </row>
    <row r="113" spans="1:6" ht="59.4">
      <c r="A113" s="18" t="s">
        <v>55</v>
      </c>
      <c r="B113" s="24" t="s">
        <v>50</v>
      </c>
      <c r="C113" s="24" t="s">
        <v>64</v>
      </c>
      <c r="D113" s="28" t="s">
        <v>106</v>
      </c>
      <c r="E113" s="31" t="s">
        <v>107</v>
      </c>
      <c r="F113" s="1">
        <v>691056</v>
      </c>
    </row>
    <row r="114" spans="1:6" ht="19.8">
      <c r="A114" s="18" t="s">
        <v>55</v>
      </c>
      <c r="B114" s="24" t="s">
        <v>50</v>
      </c>
      <c r="C114" s="30" t="s">
        <v>65</v>
      </c>
      <c r="D114" s="25" t="s">
        <v>41</v>
      </c>
      <c r="E114" s="26"/>
      <c r="F114" s="1">
        <f>SUMIFS(F115:F$121,$A115:$A$121,$A114,$B115:$B$121,$B114,$C115:$C$121,$C114)</f>
        <v>402</v>
      </c>
    </row>
    <row r="115" spans="1:6" ht="19.8">
      <c r="A115" s="18" t="s">
        <v>55</v>
      </c>
      <c r="B115" s="24" t="s">
        <v>50</v>
      </c>
      <c r="C115" s="24" t="s">
        <v>65</v>
      </c>
      <c r="D115" s="11" t="s">
        <v>42</v>
      </c>
      <c r="E115" s="26" t="s">
        <v>167</v>
      </c>
      <c r="F115" s="1">
        <v>402</v>
      </c>
    </row>
    <row r="116" spans="1:6" ht="19.8">
      <c r="A116" s="18" t="s">
        <v>55</v>
      </c>
      <c r="B116" s="24" t="s">
        <v>50</v>
      </c>
      <c r="C116" s="30" t="s">
        <v>52</v>
      </c>
      <c r="D116" s="37" t="s">
        <v>9</v>
      </c>
      <c r="E116" s="26"/>
      <c r="F116" s="1">
        <f>SUMIFS(F117:F$121,$A117:$A$121,$A116,$B117:$B$121,$B116,$C117:$C$121,$C116)</f>
        <v>1974</v>
      </c>
    </row>
    <row r="117" spans="1:6" ht="19.8">
      <c r="A117" s="18" t="s">
        <v>55</v>
      </c>
      <c r="B117" s="24" t="s">
        <v>50</v>
      </c>
      <c r="C117" s="24" t="s">
        <v>52</v>
      </c>
      <c r="D117" s="38" t="s">
        <v>108</v>
      </c>
      <c r="E117" s="26" t="s">
        <v>168</v>
      </c>
      <c r="F117" s="27">
        <v>1974</v>
      </c>
    </row>
    <row r="118" spans="1:6" ht="19.8">
      <c r="A118" s="18" t="s">
        <v>55</v>
      </c>
      <c r="B118" s="24" t="s">
        <v>50</v>
      </c>
      <c r="C118" s="30" t="s">
        <v>66</v>
      </c>
      <c r="D118" s="25" t="s">
        <v>43</v>
      </c>
      <c r="E118" s="26"/>
      <c r="F118" s="1">
        <f>SUMIFS(F119:F$121,$A119:$A$121,$A118,$B119:$B$121,$B118,$C119:$C$121,$C118)</f>
        <v>9162</v>
      </c>
    </row>
    <row r="119" spans="1:6" ht="39.6">
      <c r="A119" s="18" t="s">
        <v>55</v>
      </c>
      <c r="B119" s="24" t="s">
        <v>50</v>
      </c>
      <c r="C119" s="24" t="s">
        <v>66</v>
      </c>
      <c r="D119" s="38" t="s">
        <v>44</v>
      </c>
      <c r="E119" s="26" t="s">
        <v>169</v>
      </c>
      <c r="F119" s="1">
        <v>9162</v>
      </c>
    </row>
    <row r="120" spans="1:6" ht="19.8">
      <c r="A120" s="18" t="s">
        <v>55</v>
      </c>
      <c r="B120" s="24" t="s">
        <v>50</v>
      </c>
      <c r="C120" s="30" t="s">
        <v>109</v>
      </c>
      <c r="D120" s="37" t="s">
        <v>110</v>
      </c>
      <c r="E120" s="26"/>
      <c r="F120" s="1">
        <f>SUMIFS(F121:F$121,$A121:$A$121,$A120,$B121:$B$121,$B120,$C121:$C$121,$C120)</f>
        <v>207</v>
      </c>
    </row>
    <row r="121" spans="1:6" ht="19.8">
      <c r="A121" s="18" t="s">
        <v>55</v>
      </c>
      <c r="B121" s="24" t="s">
        <v>50</v>
      </c>
      <c r="C121" s="24" t="s">
        <v>67</v>
      </c>
      <c r="D121" s="38" t="s">
        <v>111</v>
      </c>
      <c r="E121" s="26" t="s">
        <v>170</v>
      </c>
      <c r="F121" s="1">
        <v>207</v>
      </c>
    </row>
    <row r="122" spans="1:6" ht="53.25" customHeight="1">
      <c r="C122" s="3"/>
      <c r="D122" s="77" t="s">
        <v>198</v>
      </c>
      <c r="E122" s="77"/>
      <c r="F122" s="77"/>
    </row>
    <row r="123" spans="1:6" ht="18">
      <c r="D123" s="65"/>
      <c r="E123" s="65"/>
      <c r="F123" s="65"/>
    </row>
    <row r="124" spans="1:6">
      <c r="D124" s="62"/>
    </row>
  </sheetData>
  <mergeCells count="10">
    <mergeCell ref="D1:F1"/>
    <mergeCell ref="D123:F123"/>
    <mergeCell ref="D9:D10"/>
    <mergeCell ref="D42:D43"/>
    <mergeCell ref="D49:D50"/>
    <mergeCell ref="D61:D65"/>
    <mergeCell ref="D28:D29"/>
    <mergeCell ref="D69:D71"/>
    <mergeCell ref="D97:D107"/>
    <mergeCell ref="D122:F122"/>
  </mergeCells>
  <phoneticPr fontId="0" type="noConversion"/>
  <pageMargins left="0.59055118110236227" right="0.27559055118110237" top="0.51181102362204722" bottom="0.43307086614173229" header="0.31496062992125984" footer="0.23622047244094491"/>
  <pageSetup paperSize="9" scale="70" orientation="portrait"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工作表1</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2022-08-29T11:07:23Z</dcterms:modified>
</cp:coreProperties>
</file>