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'Sheet1'!$A$1:$K$199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<sst xmlns="http://schemas.openxmlformats.org/spreadsheetml/2006/main" count="878" uniqueCount="365">
  <si>
    <t xml:space="preserve">  及  收  回  綜  計  表 （ 續 ）</t>
  </si>
  <si>
    <t>　</t>
  </si>
  <si>
    <t>單位：新臺幣元</t>
  </si>
  <si>
    <t>轉　　　　　投　　　　　資　　　　　事　　　　　業</t>
  </si>
  <si>
    <t>資</t>
  </si>
  <si>
    <t xml:space="preserve">金　　　　　　　轉　　　　　　　投　　　　　　　資         </t>
  </si>
  <si>
    <t>持　　股　　比　　例</t>
  </si>
  <si>
    <t>機　　關　　名　　稱</t>
  </si>
  <si>
    <t>名　　　　　　稱</t>
  </si>
  <si>
    <t>年　終　實　收</t>
  </si>
  <si>
    <t>發　行　股　數</t>
  </si>
  <si>
    <t>以　前　年　度</t>
  </si>
  <si>
    <t>本　年　度　投　資　或　收　回　（－）　額</t>
  </si>
  <si>
    <t>截　至　本　年　度</t>
  </si>
  <si>
    <t>年　終　持　有</t>
  </si>
  <si>
    <t>占　發　行</t>
  </si>
  <si>
    <t>資　本　總　額</t>
  </si>
  <si>
    <t>投　資　額</t>
  </si>
  <si>
    <t>決　　算　　數</t>
  </si>
  <si>
    <t>預　　算　　數</t>
  </si>
  <si>
    <t>比　較　增　減</t>
  </si>
  <si>
    <t>投　資　淨　額</t>
  </si>
  <si>
    <t>股　　　數</t>
  </si>
  <si>
    <t>股　數　％</t>
  </si>
  <si>
    <t xml:space="preserve"> 137    資  金  轉  投  資</t>
  </si>
  <si>
    <t>行政院主管</t>
  </si>
  <si>
    <t/>
  </si>
  <si>
    <t>中央銀行</t>
  </si>
  <si>
    <t>中央存款保險股份有限公司</t>
  </si>
  <si>
    <t>10,000,000,000</t>
  </si>
  <si>
    <t>1,000,000,000</t>
  </si>
  <si>
    <t>490,473,100</t>
  </si>
  <si>
    <t>49.05</t>
  </si>
  <si>
    <t>經濟部主管</t>
  </si>
  <si>
    <t>台灣糖業股份有限公司</t>
  </si>
  <si>
    <t>輝瑞生技股份有限公司</t>
  </si>
  <si>
    <t>620,000,000</t>
  </si>
  <si>
    <t>620,000</t>
  </si>
  <si>
    <t>279,000</t>
  </si>
  <si>
    <t>45.00</t>
  </si>
  <si>
    <t>6,132,793,170</t>
  </si>
  <si>
    <t>613,279,317</t>
  </si>
  <si>
    <t>18,395,380</t>
  </si>
  <si>
    <t>3.00</t>
  </si>
  <si>
    <t>140,000,000</t>
  </si>
  <si>
    <t>140,000</t>
  </si>
  <si>
    <t>56,000</t>
  </si>
  <si>
    <t>40.00</t>
  </si>
  <si>
    <t>越台糖業有限責任公司</t>
  </si>
  <si>
    <t>706,939,200</t>
  </si>
  <si>
    <t>1,157,338,180</t>
  </si>
  <si>
    <t>115,733,818</t>
  </si>
  <si>
    <t>2,888,844</t>
  </si>
  <si>
    <t>2.50</t>
  </si>
  <si>
    <t>生物科技發展基金</t>
  </si>
  <si>
    <t>1,732,386,961</t>
  </si>
  <si>
    <t>6,499,300,000</t>
  </si>
  <si>
    <t>649,930,000</t>
  </si>
  <si>
    <t>26,780,000</t>
  </si>
  <si>
    <t>4.12</t>
  </si>
  <si>
    <t>466,666,670</t>
  </si>
  <si>
    <t>46,666,667</t>
  </si>
  <si>
    <t>13,293,000</t>
  </si>
  <si>
    <t>28.48</t>
  </si>
  <si>
    <t>台灣花卉生物技術股份有限公司</t>
  </si>
  <si>
    <t>100,000,000</t>
  </si>
  <si>
    <t>27,000,000</t>
  </si>
  <si>
    <t>27.00</t>
  </si>
  <si>
    <t>第四期生物科技發展基金-BDF IV</t>
  </si>
  <si>
    <t>2,198,493,000</t>
  </si>
  <si>
    <t>第五期生物技術發展基金-VVF V</t>
  </si>
  <si>
    <t>5,559,750,000</t>
  </si>
  <si>
    <t>星能電力股份有限公司</t>
  </si>
  <si>
    <t>3,000,000,000</t>
  </si>
  <si>
    <t>300,000,000</t>
  </si>
  <si>
    <t>60,000,000</t>
  </si>
  <si>
    <t>20.00</t>
  </si>
  <si>
    <t>亞洲航空股份有限公司</t>
  </si>
  <si>
    <t>1,058,295,560</t>
  </si>
  <si>
    <t>105,829,556</t>
  </si>
  <si>
    <t>16,301,019</t>
  </si>
  <si>
    <t>15.40</t>
  </si>
  <si>
    <t>台灣高速鐵路股份有限公司</t>
  </si>
  <si>
    <t>105,322,243,070</t>
  </si>
  <si>
    <t>10,532,224,307</t>
  </si>
  <si>
    <t>500,000,000</t>
  </si>
  <si>
    <t>4.75</t>
  </si>
  <si>
    <t>聯亞生技開發股份有限公司</t>
  </si>
  <si>
    <t>848,000,000</t>
  </si>
  <si>
    <t>84,800,000</t>
  </si>
  <si>
    <t>8,470,000</t>
  </si>
  <si>
    <t>9.99</t>
  </si>
  <si>
    <t>義典科技股份有限公司</t>
  </si>
  <si>
    <t>186,317,400</t>
  </si>
  <si>
    <t>18,631,740</t>
  </si>
  <si>
    <t>1,740,000</t>
  </si>
  <si>
    <t>9.34</t>
  </si>
  <si>
    <t>森霸電力公司</t>
  </si>
  <si>
    <t>6,000,000,000</t>
  </si>
  <si>
    <t>600,000,000</t>
  </si>
  <si>
    <t>120,000,000</t>
  </si>
  <si>
    <t>太景醫藥研發控股股份有限公司</t>
  </si>
  <si>
    <t>18,528,465</t>
  </si>
  <si>
    <t>632,478,766</t>
  </si>
  <si>
    <t>58,823,529</t>
  </si>
  <si>
    <t>9.30</t>
  </si>
  <si>
    <t>輝瑞亞洲股份有限公司</t>
  </si>
  <si>
    <t>550,000,000</t>
  </si>
  <si>
    <t>55,000,000</t>
  </si>
  <si>
    <t>台灣中油股份有限公司</t>
  </si>
  <si>
    <t>中美和石油化學股份有限公司</t>
  </si>
  <si>
    <t>6,883,970,048</t>
  </si>
  <si>
    <t>9,010,432</t>
  </si>
  <si>
    <t>3,475,337</t>
  </si>
  <si>
    <t>38.57</t>
  </si>
  <si>
    <t>台灣國際造船股份有限公司</t>
  </si>
  <si>
    <t>7,435,651,790</t>
  </si>
  <si>
    <t>743,565,179</t>
  </si>
  <si>
    <t>47,030,687</t>
  </si>
  <si>
    <t>6.33</t>
  </si>
  <si>
    <t>環能海運股份有限公司</t>
  </si>
  <si>
    <t>810,000,000</t>
  </si>
  <si>
    <t>81,000,000</t>
  </si>
  <si>
    <t>38,880,000</t>
  </si>
  <si>
    <t>48.00</t>
  </si>
  <si>
    <t>海外投資開發股份有限公司</t>
  </si>
  <si>
    <t>900,000,000</t>
  </si>
  <si>
    <t>90,000,000</t>
  </si>
  <si>
    <t>5,200,000</t>
  </si>
  <si>
    <t>5.78</t>
  </si>
  <si>
    <t>越南臺海石油公司</t>
  </si>
  <si>
    <t>(美元)11,028,000</t>
  </si>
  <si>
    <t>中殼潤滑油股份有限公司</t>
  </si>
  <si>
    <t>690,408,000</t>
  </si>
  <si>
    <t>172,602</t>
  </si>
  <si>
    <t>84,574</t>
  </si>
  <si>
    <t>49.00</t>
  </si>
  <si>
    <t>卡達燃油添加劑股份有限公司</t>
  </si>
  <si>
    <t>(美元)380,000,000</t>
  </si>
  <si>
    <t>380,000</t>
  </si>
  <si>
    <t>76,000</t>
  </si>
  <si>
    <t>華威天然氣航運股份有限公司</t>
  </si>
  <si>
    <t>(美元)1,000</t>
  </si>
  <si>
    <t>1,000</t>
  </si>
  <si>
    <t>400</t>
  </si>
  <si>
    <t>淳品實業股份有限公司</t>
  </si>
  <si>
    <t>650,000,000</t>
  </si>
  <si>
    <t>65,000,000</t>
  </si>
  <si>
    <t>31,850,000</t>
  </si>
  <si>
    <t>國光電力股份有限公司</t>
  </si>
  <si>
    <t>3,278,000,000</t>
  </si>
  <si>
    <t>327,800,000</t>
  </si>
  <si>
    <t>147,510,000</t>
  </si>
  <si>
    <t>國光石化科技股份有限公司</t>
  </si>
  <si>
    <t>547,315,790</t>
  </si>
  <si>
    <t>54,731,579</t>
  </si>
  <si>
    <t>4,500,000,000</t>
  </si>
  <si>
    <t>23,534,579</t>
  </si>
  <si>
    <t>43.00</t>
  </si>
  <si>
    <t>尼米克船東控股股份有限公司</t>
  </si>
  <si>
    <t>(美元)184,000,000</t>
  </si>
  <si>
    <t>184,000,000</t>
  </si>
  <si>
    <t>82,800,000</t>
  </si>
  <si>
    <t>尼米克船舶管理股份有限公司</t>
  </si>
  <si>
    <t>(美元)101,000</t>
  </si>
  <si>
    <t>101,000</t>
  </si>
  <si>
    <t>45,450</t>
  </si>
  <si>
    <t>1,500,000,000</t>
  </si>
  <si>
    <t>150,000,000</t>
  </si>
  <si>
    <t>73,500,000</t>
  </si>
  <si>
    <t>越南潤滑油摻配廠暨倉儲接收站投資計畫</t>
  </si>
  <si>
    <t>台灣電力股份有限公司</t>
  </si>
  <si>
    <t>聯亞電機製造股份有限公司</t>
  </si>
  <si>
    <t>台灣汽電共生股份有限公司</t>
  </si>
  <si>
    <t>589,048,595</t>
  </si>
  <si>
    <t>162,954,279</t>
  </si>
  <si>
    <t>27.66</t>
  </si>
  <si>
    <t>班卡拉礦業公司</t>
  </si>
  <si>
    <t>(澳幣)1,000</t>
  </si>
  <si>
    <t>10,000</t>
  </si>
  <si>
    <t>10.00</t>
  </si>
  <si>
    <t>班卡拉銷售公司</t>
  </si>
  <si>
    <t>班卡拉農業公司</t>
  </si>
  <si>
    <t>漢翔航空工業股份有限公司</t>
  </si>
  <si>
    <t>國際渦輪引擎公司</t>
  </si>
  <si>
    <t>242,696,672</t>
  </si>
  <si>
    <t>利翔航太電子股份有限公司</t>
  </si>
  <si>
    <t>379,405,000</t>
  </si>
  <si>
    <t>37,940,500</t>
  </si>
  <si>
    <t>4,968,000</t>
  </si>
  <si>
    <t>13.09</t>
  </si>
  <si>
    <t>捷邦管理顧問股份有限公司</t>
  </si>
  <si>
    <t>50,000,000</t>
  </si>
  <si>
    <t>5,000,000</t>
  </si>
  <si>
    <t>300,000</t>
  </si>
  <si>
    <t>6.00</t>
  </si>
  <si>
    <t>財政部主管</t>
  </si>
  <si>
    <t>中國輸出入銀行</t>
  </si>
  <si>
    <t>台北外匯經紀股份有限公司</t>
  </si>
  <si>
    <t>19,820,000</t>
  </si>
  <si>
    <t>700,000</t>
  </si>
  <si>
    <t>3.53</t>
  </si>
  <si>
    <t>財金資訊股份有限公司</t>
  </si>
  <si>
    <t>450,000,000</t>
  </si>
  <si>
    <t>5,118,750</t>
  </si>
  <si>
    <t>1.14</t>
  </si>
  <si>
    <t>台灣金聯資產管理股份有限公司</t>
  </si>
  <si>
    <t>1,762,000,000</t>
  </si>
  <si>
    <t>0.28</t>
  </si>
  <si>
    <t>78,288,192,570</t>
  </si>
  <si>
    <t>7,828,819,257</t>
  </si>
  <si>
    <t>5,880,212</t>
  </si>
  <si>
    <t>0.08</t>
  </si>
  <si>
    <t>33,000,000,000</t>
  </si>
  <si>
    <t>53,789,413</t>
  </si>
  <si>
    <t>0.16</t>
  </si>
  <si>
    <t>土銀保險經紀人股份有限公司</t>
  </si>
  <si>
    <t>中國建築經理股份有限公司</t>
  </si>
  <si>
    <t>45,000,000</t>
  </si>
  <si>
    <t>4,500,000</t>
  </si>
  <si>
    <t>臺灣集中保管結算所股份有限公司</t>
  </si>
  <si>
    <t>3,209,193,470</t>
  </si>
  <si>
    <t>320,919,347</t>
  </si>
  <si>
    <t>229,489</t>
  </si>
  <si>
    <t>0.07</t>
  </si>
  <si>
    <t>198,200,000</t>
  </si>
  <si>
    <t>臺灣期貨交易所股份有限公司</t>
  </si>
  <si>
    <t>2,785,869,440</t>
  </si>
  <si>
    <t>278,586,944</t>
  </si>
  <si>
    <t>2,785,868</t>
  </si>
  <si>
    <t>1.00</t>
  </si>
  <si>
    <t>財宏科技股份有限公司</t>
  </si>
  <si>
    <t>345,000,000</t>
  </si>
  <si>
    <t>34,500,000</t>
  </si>
  <si>
    <t>1,737,027</t>
  </si>
  <si>
    <t>5.03</t>
  </si>
  <si>
    <t>5,231,250</t>
  </si>
  <si>
    <t>1.16</t>
  </si>
  <si>
    <t>200,000,000</t>
  </si>
  <si>
    <t>1.90</t>
  </si>
  <si>
    <t>臺灣中小企業銀行股份有限公司</t>
  </si>
  <si>
    <t>48,982,193,590</t>
  </si>
  <si>
    <t>4,898,219,359</t>
  </si>
  <si>
    <t>94,370,329</t>
  </si>
  <si>
    <t>1.93</t>
  </si>
  <si>
    <t>17,620,000,000</t>
  </si>
  <si>
    <t>5.68</t>
  </si>
  <si>
    <t>台灣金融資產服務股份有限公司</t>
  </si>
  <si>
    <t>1,700,000,000</t>
  </si>
  <si>
    <t>170,000,000</t>
  </si>
  <si>
    <t>2.94</t>
  </si>
  <si>
    <t>臺灣產物保險股份有限公司</t>
  </si>
  <si>
    <t>3,638,164,000</t>
  </si>
  <si>
    <t>363,816,400</t>
  </si>
  <si>
    <t>10,237,317</t>
  </si>
  <si>
    <t>2.81</t>
  </si>
  <si>
    <t>臺灣中興紙業股份有限公司</t>
  </si>
  <si>
    <t>2,624,000,000</t>
  </si>
  <si>
    <t>262,400,000</t>
  </si>
  <si>
    <t>16,729</t>
  </si>
  <si>
    <t>0.01</t>
  </si>
  <si>
    <t>中華貿易開發股份有限公司</t>
  </si>
  <si>
    <t>655,200,000</t>
  </si>
  <si>
    <t>65,520,000</t>
  </si>
  <si>
    <t>1,250,110</t>
  </si>
  <si>
    <t>1.91</t>
  </si>
  <si>
    <t>臺灣中華日報社股份有限公司</t>
  </si>
  <si>
    <t>458,295,360</t>
  </si>
  <si>
    <t>45,829,536</t>
  </si>
  <si>
    <t>31,441</t>
  </si>
  <si>
    <t>合作金庫金融控股股份有限公司</t>
  </si>
  <si>
    <t>81,266,667,030</t>
  </si>
  <si>
    <t>8,126,666,703</t>
  </si>
  <si>
    <t>臺灣聯合銀行</t>
  </si>
  <si>
    <t>2,062,872,500</t>
  </si>
  <si>
    <t>2,932,159</t>
  </si>
  <si>
    <t>146,250</t>
  </si>
  <si>
    <t>4.99</t>
  </si>
  <si>
    <t>元大金融控股股份有限公司</t>
  </si>
  <si>
    <t>100,162,105,060</t>
  </si>
  <si>
    <t>10,016,210,506</t>
  </si>
  <si>
    <t>131,960,486</t>
  </si>
  <si>
    <t>1.32</t>
  </si>
  <si>
    <t>兆豐金融控股股份有限公司</t>
  </si>
  <si>
    <t>114,498,239,830</t>
  </si>
  <si>
    <t>11,449,823,983</t>
  </si>
  <si>
    <t>53,814,265</t>
  </si>
  <si>
    <t>0.47</t>
  </si>
  <si>
    <t>保德信證券投資信託股份有限公司</t>
  </si>
  <si>
    <t>505,318,560</t>
  </si>
  <si>
    <t>50,531,856</t>
  </si>
  <si>
    <t>4,432,381</t>
  </si>
  <si>
    <t>8.77</t>
  </si>
  <si>
    <t>臺灣總合股務資料處理股份有限公司</t>
  </si>
  <si>
    <t>30,000,000</t>
  </si>
  <si>
    <t>330,000</t>
  </si>
  <si>
    <t>1.10</t>
  </si>
  <si>
    <t>陽光資產管理股份有限公司</t>
  </si>
  <si>
    <t>59,990,010</t>
  </si>
  <si>
    <t>5,999,001</t>
  </si>
  <si>
    <t>59,198</t>
  </si>
  <si>
    <t>0.99</t>
  </si>
  <si>
    <t>亞洲物流股份有限公司</t>
  </si>
  <si>
    <t>10,000,000</t>
  </si>
  <si>
    <t>4,900,000</t>
  </si>
  <si>
    <t>交通部主管</t>
  </si>
  <si>
    <t>2,089,399</t>
  </si>
  <si>
    <t>0.75</t>
  </si>
  <si>
    <t>中華快遞股份有限公司</t>
  </si>
  <si>
    <t>4,000,000</t>
  </si>
  <si>
    <t>352,799</t>
  </si>
  <si>
    <t>亞太電信股份有限公司</t>
  </si>
  <si>
    <t>32,840,000,000</t>
  </si>
  <si>
    <t>3,284,000,000</t>
  </si>
  <si>
    <t>399,477,000</t>
  </si>
  <si>
    <t>12.16</t>
  </si>
  <si>
    <t>　　總計</t>
  </si>
  <si>
    <t>註：本表預算數係指可用預算數。</t>
  </si>
  <si>
    <t>台灣神隆股份有限公司</t>
  </si>
  <si>
    <t>臺灣證券交易所股份有限公司</t>
  </si>
  <si>
    <t>臺灣證券交易所股份有限公司</t>
  </si>
  <si>
    <t>臺灣證券交易所股份有限公司</t>
  </si>
  <si>
    <t>中美嘉吉股份有限公司</t>
  </si>
  <si>
    <t>中宇環保工程股份有限公司</t>
  </si>
  <si>
    <t>科學城物流股份有限公司</t>
  </si>
  <si>
    <t>台耀石化材料科技股份有限公司</t>
  </si>
  <si>
    <t>異壬醇（INA）合資生產計畫</t>
  </si>
  <si>
    <t xml:space="preserve"> </t>
  </si>
  <si>
    <r>
      <t>兆豐金融控股股份有限公司</t>
    </r>
  </si>
  <si>
    <t>金財通商務科技服務股份有限公司</t>
  </si>
  <si>
    <t>臺灣總合股務資料處理股份有限公司</t>
  </si>
  <si>
    <t>陽光資產管理股份有限公司</t>
  </si>
  <si>
    <t>臺灣金融控股股份有限公司</t>
  </si>
  <si>
    <t>臺灣證券交易所股份有限公司</t>
  </si>
  <si>
    <t>唐榮鐵工廠股份有限公司</t>
  </si>
  <si>
    <t>中華開發金融控股股份有限公司</t>
  </si>
  <si>
    <t>台灣糖業股份有限公司</t>
  </si>
  <si>
    <t>台灣電力股份有限公司</t>
  </si>
  <si>
    <t>台灣機械股份有限公司</t>
  </si>
  <si>
    <t>國際建築經理股份有限公司</t>
  </si>
  <si>
    <t>台北外匯經紀股份有限公司</t>
  </si>
  <si>
    <t>臺灣期貨交易所股份有限公司</t>
  </si>
  <si>
    <t>財宏科技股份有限公司</t>
  </si>
  <si>
    <t>財金資訊股份有限公司</t>
  </si>
  <si>
    <t>台灣高速鐵路股份有限公司</t>
  </si>
  <si>
    <t>第一金融控股股份有限公司</t>
  </si>
  <si>
    <t>華南金融控股股份有限公司</t>
  </si>
  <si>
    <t>臺灣中小企業銀行股份有限公司</t>
  </si>
  <si>
    <t>台灣金聯資產管理股份有限公司</t>
  </si>
  <si>
    <t>台灣金融資產服務股份有限公司</t>
  </si>
  <si>
    <t>臺灣人壽保險股份有限公司</t>
  </si>
  <si>
    <t>臺灣產物保險股份有限公司</t>
  </si>
  <si>
    <t>高雄硫酸錏股份有限公司</t>
  </si>
  <si>
    <t>臺灣中興紙業股份有限公司</t>
  </si>
  <si>
    <t>中華貿易開發股份有限公司</t>
  </si>
  <si>
    <t>臺灣中華日報社股份有限公司</t>
  </si>
  <si>
    <t>中影股份有限公司</t>
  </si>
  <si>
    <t>臺億建築經理股份有限公司</t>
  </si>
  <si>
    <t>臺灣聯合銀行</t>
  </si>
  <si>
    <t>元大金融控股股份有限公司</t>
  </si>
  <si>
    <r>
      <t>國泰金融控股股份有限公司</t>
    </r>
  </si>
  <si>
    <t>臺灣土地銀行股份有限公司</t>
  </si>
  <si>
    <t>臺灣菸酒股份有限公司</t>
  </si>
  <si>
    <t>中華郵政股份有限公司</t>
  </si>
  <si>
    <t>交通部臺灣鐵路管理局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</si>
</sst>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#,##0_-;\-#,##0_-;_-* &quot; &quot;??_-;_-@_-"/>
    <numFmt numFmtId="179" formatCode="#,##0.00_-;\-#,##0.00_-;_-* &quot; &quot;??_-;_-@_-"/>
    <numFmt numFmtId="180" formatCode="#,##0.00_);[Red]\(#,##0.00\)"/>
    <numFmt numFmtId="181" formatCode="#,##0.00_ "/>
    <numFmt numFmtId="182" formatCode="#,##0.00_ ;[Red]\-#,##0.00\ "/>
    <numFmt numFmtId="183" formatCode="#,###"/>
    <numFmt numFmtId="184" formatCode="#,##0_);[Red]\(#,##0\)"/>
    <numFmt numFmtId="185" formatCode="_-* #,##0_-;\-* #,##0_-;_-* &quot;&quot;_-;_-@_-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24"/>
      <name val="華康特粗明體"/>
      <family val="1"/>
    </font>
    <font>
      <sz val="11"/>
      <name val="新細明體"/>
      <family val="1"/>
    </font>
    <font>
      <sz val="11"/>
      <name val="細明體"/>
      <family val="3"/>
    </font>
    <font>
      <b/>
      <sz val="11"/>
      <name val="華康中黑體"/>
      <family val="3"/>
    </font>
    <font>
      <sz val="11"/>
      <name val="華康中黑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sz val="13"/>
      <name val="華康中黑體"/>
      <family val="3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細明體"/>
      <family val="3"/>
    </font>
    <font>
      <sz val="11"/>
      <color indexed="8"/>
      <name val="細明體"/>
      <family val="3"/>
    </font>
    <font>
      <sz val="9"/>
      <name val="細明體"/>
      <family val="3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1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7" fontId="3" fillId="0" borderId="0" xfId="0" applyNumberFormat="1" applyFont="1" applyBorder="1" applyAlignment="1" applyProtection="1">
      <alignment horizontal="right" vertical="center"/>
      <protection locked="0"/>
    </xf>
    <xf numFmtId="37" fontId="3" fillId="0" borderId="0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9" fontId="5" fillId="0" borderId="0" xfId="0" applyNumberFormat="1" applyFont="1" applyAlignment="1" applyProtection="1">
      <alignment horizontal="center" vertical="center"/>
      <protection/>
    </xf>
    <xf numFmtId="39" fontId="6" fillId="0" borderId="0" xfId="0" applyNumberFormat="1" applyFont="1" applyFill="1" applyBorder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38" fontId="3" fillId="0" borderId="0" xfId="0" applyNumberFormat="1" applyFont="1" applyAlignment="1" applyProtection="1">
      <alignment horizontal="right" vertical="center"/>
      <protection locked="0"/>
    </xf>
    <xf numFmtId="18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7" fontId="3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9" fontId="5" fillId="0" borderId="0" xfId="0" applyNumberFormat="1" applyFont="1" applyAlignment="1" applyProtection="1">
      <alignment horizontal="center" vertical="center" wrapText="1"/>
      <protection/>
    </xf>
    <xf numFmtId="39" fontId="9" fillId="0" borderId="0" xfId="0" applyAlignment="1">
      <alignment horizontal="center" vertical="center"/>
    </xf>
    <xf numFmtId="37" fontId="10" fillId="0" borderId="0" xfId="0" applyAlignment="1">
      <alignment horizontal="right" vertical="center"/>
    </xf>
    <xf numFmtId="3" fontId="10" fillId="0" borderId="0" xfId="0" applyAlignment="1">
      <alignment horizontal="right" vertical="center"/>
    </xf>
    <xf numFmtId="39" fontId="5" fillId="0" borderId="0" xfId="0" applyAlignment="1">
      <alignment horizontal="center" vertical="center"/>
    </xf>
    <xf numFmtId="37" fontId="3" fillId="0" borderId="0" xfId="0" applyAlignment="1">
      <alignment horizontal="right" vertical="center"/>
    </xf>
    <xf numFmtId="3" fontId="3" fillId="0" borderId="0" xfId="0" applyAlignment="1">
      <alignment horizontal="right" vertical="center"/>
    </xf>
    <xf numFmtId="3" fontId="3" fillId="0" borderId="0" xfId="0" applyAlignment="1">
      <alignment horizontal="right" vertical="center"/>
    </xf>
    <xf numFmtId="37" fontId="3" fillId="0" borderId="0" xfId="0" applyAlignment="1">
      <alignment horizontal="right" vertical="center"/>
    </xf>
    <xf numFmtId="182" fontId="3" fillId="0" borderId="0" xfId="0" applyAlignment="1">
      <alignment horizontal="right" vertical="center"/>
    </xf>
    <xf numFmtId="3" fontId="3" fillId="0" borderId="0" xfId="15" applyAlignment="1">
      <alignment horizontal="right" vertical="center"/>
      <protection locked="0"/>
    </xf>
    <xf numFmtId="38" fontId="3" fillId="0" borderId="0" xfId="15" applyAlignment="1">
      <alignment horizontal="right" vertical="center"/>
      <protection locked="0"/>
    </xf>
    <xf numFmtId="0" fontId="5" fillId="0" borderId="0" xfId="0" applyAlignment="1">
      <alignment horizontal="center" vertical="center"/>
    </xf>
    <xf numFmtId="3" fontId="6" fillId="0" borderId="0" xfId="15" applyAlignment="1">
      <alignment horizontal="right" vertical="center"/>
      <protection locked="0"/>
    </xf>
    <xf numFmtId="3" fontId="10" fillId="0" borderId="0" xfId="15" applyAlignment="1">
      <alignment horizontal="right" vertical="center"/>
      <protection locked="0"/>
    </xf>
    <xf numFmtId="3" fontId="10" fillId="0" borderId="0" xfId="0" applyAlignment="1">
      <alignment horizontal="right" vertical="center"/>
    </xf>
    <xf numFmtId="182" fontId="10" fillId="0" borderId="0" xfId="0" applyAlignment="1">
      <alignment horizontal="right" vertical="center"/>
    </xf>
    <xf numFmtId="37" fontId="6" fillId="0" borderId="0" xfId="0" applyAlignment="1">
      <alignment horizontal="right" vertical="center"/>
    </xf>
    <xf numFmtId="37" fontId="3" fillId="0" borderId="0" xfId="16" applyAlignment="1">
      <alignment horizontal="right" vertical="center"/>
      <protection locked="0"/>
    </xf>
    <xf numFmtId="3" fontId="3" fillId="0" borderId="0" xfId="16" applyAlignment="1">
      <alignment horizontal="right" vertical="center"/>
      <protection locked="0"/>
    </xf>
    <xf numFmtId="3" fontId="3" fillId="0" borderId="0" xfId="16" applyAlignment="1">
      <alignment horizontal="right" vertical="center"/>
      <protection/>
    </xf>
    <xf numFmtId="182" fontId="3" fillId="0" borderId="0" xfId="16" applyAlignment="1">
      <alignment horizontal="right" vertical="center"/>
      <protection/>
    </xf>
    <xf numFmtId="37" fontId="10" fillId="0" borderId="0" xfId="16" applyAlignment="1">
      <alignment horizontal="right" vertical="center"/>
      <protection locked="0"/>
    </xf>
    <xf numFmtId="182" fontId="10" fillId="0" borderId="0" xfId="16" applyAlignment="1">
      <alignment horizontal="right" vertical="center"/>
      <protection/>
    </xf>
    <xf numFmtId="37" fontId="10" fillId="0" borderId="0" xfId="0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9" fontId="10" fillId="0" borderId="0" xfId="0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39" fontId="11" fillId="0" borderId="0" xfId="0" applyFill="1" applyAlignment="1">
      <alignment horizontal="left" vertical="center"/>
    </xf>
    <xf numFmtId="39" fontId="6" fillId="0" borderId="0" xfId="0" applyNumberFormat="1" applyFont="1" applyFill="1" applyBorder="1" applyAlignment="1" applyProtection="1">
      <alignment horizontal="left" vertical="center"/>
      <protection locked="0"/>
    </xf>
    <xf numFmtId="39" fontId="6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Alignment="1">
      <alignment horizontal="right" vertical="center"/>
    </xf>
    <xf numFmtId="39" fontId="11" fillId="0" borderId="0" xfId="0" applyNumberFormat="1" applyFont="1" applyAlignment="1" applyProtection="1" quotePrefix="1">
      <alignment horizontal="distributed" vertical="center"/>
      <protection/>
    </xf>
    <xf numFmtId="37" fontId="13" fillId="0" borderId="0" xfId="0" applyNumberFormat="1" applyFont="1" applyBorder="1" applyAlignment="1" applyProtection="1">
      <alignment horizontal="right"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horizontal="right" vertical="center"/>
      <protection/>
    </xf>
    <xf numFmtId="39" fontId="15" fillId="0" borderId="0" xfId="0" applyNumberFormat="1" applyFont="1" applyAlignment="1" applyProtection="1">
      <alignment horizontal="distributed" vertical="center"/>
      <protection/>
    </xf>
    <xf numFmtId="39" fontId="16" fillId="0" borderId="0" xfId="0" applyNumberFormat="1" applyFont="1" applyBorder="1" applyAlignment="1" applyProtection="1">
      <alignment horizontal="distributed" vertical="center"/>
      <protection locked="0"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/>
    </xf>
    <xf numFmtId="39" fontId="15" fillId="0" borderId="0" xfId="0" applyNumberFormat="1" applyFont="1" applyFill="1" applyBorder="1" applyAlignment="1" applyProtection="1">
      <alignment horizontal="distributed" vertical="center"/>
      <protection/>
    </xf>
    <xf numFmtId="39" fontId="6" fillId="0" borderId="0" xfId="0" applyNumberFormat="1" applyFont="1" applyBorder="1" applyAlignment="1" applyProtection="1" quotePrefix="1">
      <alignment horizontal="distributed" vertical="center"/>
      <protection/>
    </xf>
    <xf numFmtId="39" fontId="15" fillId="0" borderId="0" xfId="0" applyNumberFormat="1" applyFont="1" applyFill="1" applyAlignment="1" applyProtection="1">
      <alignment horizontal="distributed" vertical="center"/>
      <protection/>
    </xf>
    <xf numFmtId="39" fontId="15" fillId="0" borderId="0" xfId="0" applyNumberFormat="1" applyFont="1" applyBorder="1" applyAlignment="1" applyProtection="1">
      <alignment horizontal="distributed" vertical="center"/>
      <protection/>
    </xf>
    <xf numFmtId="39" fontId="6" fillId="0" borderId="0" xfId="0" applyNumberFormat="1" applyFont="1" applyBorder="1" applyAlignment="1" applyProtection="1">
      <alignment horizontal="distributed" vertical="center"/>
      <protection/>
    </xf>
    <xf numFmtId="0" fontId="15" fillId="0" borderId="0" xfId="0" applyFont="1" applyBorder="1" applyAlignment="1">
      <alignment horizontal="distributed" vertical="center"/>
    </xf>
    <xf numFmtId="39" fontId="15" fillId="0" borderId="1" xfId="0" applyNumberFormat="1" applyFont="1" applyFill="1" applyBorder="1" applyAlignment="1" applyProtection="1">
      <alignment horizontal="distributed" vertical="center"/>
      <protection/>
    </xf>
    <xf numFmtId="39" fontId="15" fillId="0" borderId="8" xfId="0" applyNumberFormat="1" applyFont="1" applyFill="1" applyBorder="1" applyAlignment="1" applyProtection="1">
      <alignment horizontal="distributed" vertical="center"/>
      <protection/>
    </xf>
    <xf numFmtId="39" fontId="6" fillId="0" borderId="0" xfId="0" applyNumberFormat="1" applyFont="1" applyBorder="1" applyAlignment="1" applyProtection="1">
      <alignment horizontal="distributed" vertical="center" wrapTex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/>
    </xf>
    <xf numFmtId="39" fontId="6" fillId="0" borderId="0" xfId="0" applyNumberFormat="1" applyFont="1" applyAlignment="1" applyProtection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39" fontId="6" fillId="0" borderId="0" xfId="0" applyFill="1" applyAlignment="1">
      <alignment horizontal="distributed" vertical="center"/>
    </xf>
    <xf numFmtId="39" fontId="11" fillId="0" borderId="0" xfId="0" applyFill="1" applyAlignment="1">
      <alignment horizontal="distributed" vertical="center"/>
    </xf>
    <xf numFmtId="39" fontId="6" fillId="0" borderId="0" xfId="0" applyFont="1" applyFill="1" applyAlignment="1">
      <alignment horizontal="distributed" vertical="center"/>
    </xf>
    <xf numFmtId="39" fontId="6" fillId="0" borderId="0" xfId="0" applyFill="1" applyAlignment="1">
      <alignment horizontal="distributed" vertical="center"/>
    </xf>
    <xf numFmtId="39" fontId="11" fillId="0" borderId="0" xfId="0" applyFill="1" applyAlignment="1">
      <alignment horizontal="distributed" vertical="center"/>
    </xf>
    <xf numFmtId="39" fontId="6" fillId="0" borderId="0" xfId="0" applyFont="1" applyFill="1" applyAlignment="1">
      <alignment horizontal="distributed" vertical="center"/>
    </xf>
    <xf numFmtId="39" fontId="6" fillId="0" borderId="0" xfId="16" applyFill="1" applyAlignment="1">
      <alignment horizontal="distributed" vertical="center"/>
      <protection locked="0"/>
    </xf>
    <xf numFmtId="39" fontId="11" fillId="0" borderId="0" xfId="16" applyFill="1" applyAlignment="1">
      <alignment horizontal="distributed" vertical="center"/>
      <protection locked="0"/>
    </xf>
    <xf numFmtId="39" fontId="11" fillId="0" borderId="0" xfId="0" applyFill="1" applyAlignment="1">
      <alignment horizontal="distributed" vertical="center" wrapText="1"/>
    </xf>
    <xf numFmtId="39" fontId="9" fillId="0" borderId="0" xfId="0" applyAlignment="1">
      <alignment horizontal="distributed" vertical="center"/>
    </xf>
    <xf numFmtId="185" fontId="3" fillId="0" borderId="0" xfId="0" applyNumberFormat="1" applyAlignment="1">
      <alignment horizontal="right" vertical="center"/>
    </xf>
    <xf numFmtId="3" fontId="10" fillId="0" borderId="0" xfId="0" applyNumberFormat="1" applyAlignment="1">
      <alignment horizontal="right" vertical="center"/>
    </xf>
    <xf numFmtId="3" fontId="3" fillId="0" borderId="0" xfId="0" applyNumberFormat="1" applyAlignment="1">
      <alignment horizontal="right" vertical="center"/>
    </xf>
    <xf numFmtId="3" fontId="3" fillId="0" borderId="0" xfId="15" applyNumberFormat="1" applyAlignment="1">
      <alignment horizontal="right" vertical="center"/>
      <protection locked="0"/>
    </xf>
    <xf numFmtId="3" fontId="10" fillId="0" borderId="0" xfId="15" applyNumberFormat="1" applyAlignment="1">
      <alignment horizontal="right" vertical="center"/>
      <protection locked="0"/>
    </xf>
    <xf numFmtId="3" fontId="10" fillId="0" borderId="0" xfId="0" applyNumberFormat="1" applyAlignment="1">
      <alignment horizontal="right" vertical="center"/>
    </xf>
    <xf numFmtId="3" fontId="3" fillId="0" borderId="0" xfId="16" applyNumberFormat="1" applyAlignment="1">
      <alignment horizontal="right" vertical="center"/>
      <protection locked="0"/>
    </xf>
    <xf numFmtId="3" fontId="3" fillId="0" borderId="0" xfId="16" applyNumberFormat="1" applyAlignment="1">
      <alignment horizontal="right" vertical="center"/>
      <protection/>
    </xf>
    <xf numFmtId="3" fontId="10" fillId="0" borderId="0" xfId="16" applyNumberFormat="1" applyAlignment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/>
    </xf>
    <xf numFmtId="182" fontId="3" fillId="0" borderId="1" xfId="0" applyNumberFormat="1" applyFont="1" applyFill="1" applyBorder="1" applyAlignment="1" applyProtection="1">
      <alignment vertical="center"/>
      <protection/>
    </xf>
    <xf numFmtId="39" fontId="5" fillId="0" borderId="1" xfId="0" applyBorder="1" applyAlignment="1">
      <alignment horizontal="center" vertical="center"/>
    </xf>
    <xf numFmtId="39" fontId="6" fillId="0" borderId="1" xfId="0" applyFill="1" applyBorder="1" applyAlignment="1">
      <alignment horizontal="distributed" vertical="center"/>
    </xf>
    <xf numFmtId="37" fontId="6" fillId="0" borderId="1" xfId="0" applyBorder="1" applyAlignment="1">
      <alignment horizontal="right" vertical="center"/>
    </xf>
    <xf numFmtId="37" fontId="3" fillId="0" borderId="1" xfId="0" applyBorder="1" applyAlignment="1">
      <alignment horizontal="right" vertical="center"/>
    </xf>
    <xf numFmtId="3" fontId="3" fillId="0" borderId="1" xfId="0" applyNumberFormat="1" applyBorder="1" applyAlignment="1">
      <alignment horizontal="right" vertical="center"/>
    </xf>
    <xf numFmtId="3" fontId="3" fillId="0" borderId="1" xfId="0" applyBorder="1" applyAlignment="1">
      <alignment horizontal="right" vertical="center"/>
    </xf>
    <xf numFmtId="3" fontId="3" fillId="0" borderId="1" xfId="0" applyNumberFormat="1" applyBorder="1" applyAlignment="1">
      <alignment horizontal="right" vertical="center"/>
    </xf>
    <xf numFmtId="182" fontId="3" fillId="0" borderId="1" xfId="0" applyBorder="1" applyAlignment="1">
      <alignment horizontal="right" vertical="center"/>
    </xf>
    <xf numFmtId="39" fontId="5" fillId="0" borderId="0" xfId="0" applyBorder="1" applyAlignment="1">
      <alignment horizontal="center" vertical="center"/>
    </xf>
    <xf numFmtId="39" fontId="6" fillId="0" borderId="0" xfId="0" applyFill="1" applyBorder="1" applyAlignment="1">
      <alignment horizontal="distributed" vertical="center"/>
    </xf>
    <xf numFmtId="37" fontId="6" fillId="0" borderId="0" xfId="0" applyBorder="1" applyAlignment="1">
      <alignment horizontal="right" vertical="center"/>
    </xf>
    <xf numFmtId="37" fontId="3" fillId="0" borderId="0" xfId="0" applyBorder="1" applyAlignment="1">
      <alignment horizontal="right" vertical="center"/>
    </xf>
    <xf numFmtId="3" fontId="3" fillId="0" borderId="0" xfId="0" applyNumberFormat="1" applyBorder="1" applyAlignment="1">
      <alignment horizontal="right" vertical="center"/>
    </xf>
    <xf numFmtId="3" fontId="3" fillId="0" borderId="0" xfId="0" applyNumberFormat="1" applyBorder="1" applyAlignment="1">
      <alignment horizontal="right" vertical="center"/>
    </xf>
    <xf numFmtId="182" fontId="3" fillId="0" borderId="0" xfId="0" applyBorder="1" applyAlignment="1">
      <alignment horizontal="right" vertical="center"/>
    </xf>
    <xf numFmtId="39" fontId="16" fillId="0" borderId="1" xfId="0" applyNumberFormat="1" applyFont="1" applyFill="1" applyBorder="1" applyAlignment="1" applyProtection="1">
      <alignment horizontal="distributed" vertical="center"/>
      <protection/>
    </xf>
    <xf numFmtId="37" fontId="18" fillId="0" borderId="1" xfId="0" applyNumberFormat="1" applyFont="1" applyFill="1" applyBorder="1" applyAlignment="1" applyProtection="1">
      <alignment vertical="center"/>
      <protection locked="0"/>
    </xf>
    <xf numFmtId="37" fontId="3" fillId="0" borderId="1" xfId="0" applyNumberFormat="1" applyFont="1" applyFill="1" applyBorder="1" applyAlignment="1" applyProtection="1">
      <alignment horizontal="right" vertical="center"/>
      <protection/>
    </xf>
    <xf numFmtId="39" fontId="6" fillId="0" borderId="8" xfId="0" applyNumberFormat="1" applyFont="1" applyFill="1" applyBorder="1" applyAlignment="1" applyProtection="1" quotePrefix="1">
      <alignment horizontal="distributed" vertical="center"/>
      <protection/>
    </xf>
    <xf numFmtId="37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82" fontId="3" fillId="0" borderId="8" xfId="0" applyNumberFormat="1" applyFont="1" applyFill="1" applyBorder="1" applyAlignment="1" applyProtection="1">
      <alignment vertical="center"/>
      <protection/>
    </xf>
    <xf numFmtId="3" fontId="3" fillId="0" borderId="0" xfId="0" applyBorder="1" applyAlignment="1">
      <alignment horizontal="right" vertical="center"/>
    </xf>
    <xf numFmtId="3" fontId="3" fillId="0" borderId="0" xfId="0" applyBorder="1" applyAlignment="1">
      <alignment horizontal="right" vertical="center"/>
    </xf>
    <xf numFmtId="3" fontId="3" fillId="0" borderId="1" xfId="0" applyBorder="1" applyAlignment="1">
      <alignment horizontal="right" vertical="center"/>
    </xf>
    <xf numFmtId="185" fontId="10" fillId="0" borderId="0" xfId="16" applyNumberFormat="1" applyAlignment="1">
      <alignment horizontal="right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9"/>
  <sheetViews>
    <sheetView tabSelected="1" view="pageBreakPreview" zoomScale="75" zoomScaleNormal="75" zoomScaleSheetLayoutView="75" workbookViewId="0" topLeftCell="A94">
      <selection activeCell="C102" sqref="C102"/>
    </sheetView>
  </sheetViews>
  <sheetFormatPr defaultColWidth="9.00390625" defaultRowHeight="15" customHeight="1"/>
  <cols>
    <col min="1" max="1" width="28.875" style="1" bestFit="1" customWidth="1"/>
    <col min="2" max="2" width="39.75390625" style="82" customWidth="1"/>
    <col min="3" max="3" width="17.625" style="1" bestFit="1" customWidth="1"/>
    <col min="4" max="4" width="15.00390625" style="1" bestFit="1" customWidth="1"/>
    <col min="5" max="5" width="17.125" style="1" bestFit="1" customWidth="1"/>
    <col min="6" max="6" width="17.875" style="1" bestFit="1" customWidth="1"/>
    <col min="7" max="7" width="16.50390625" style="1" bestFit="1" customWidth="1"/>
    <col min="8" max="8" width="18.625" style="1" bestFit="1" customWidth="1"/>
    <col min="9" max="9" width="22.375" style="1" bestFit="1" customWidth="1"/>
    <col min="10" max="10" width="18.375" style="1" bestFit="1" customWidth="1"/>
    <col min="11" max="11" width="11.375" style="1" bestFit="1" customWidth="1"/>
    <col min="12" max="16384" width="9.00390625" style="1" bestFit="1" customWidth="1"/>
  </cols>
  <sheetData>
    <row r="1" spans="1:6" s="2" customFormat="1" ht="41.25" customHeight="1">
      <c r="A1" s="163" t="s">
        <v>24</v>
      </c>
      <c r="B1" s="164"/>
      <c r="C1" s="164"/>
      <c r="D1" s="164"/>
      <c r="E1" s="164"/>
      <c r="F1" s="3" t="s">
        <v>0</v>
      </c>
    </row>
    <row r="2" spans="1:11" s="2" customFormat="1" ht="24.75" customHeight="1">
      <c r="A2" s="4"/>
      <c r="B2" s="72"/>
      <c r="C2" s="4"/>
      <c r="D2" s="4"/>
      <c r="E2" s="4"/>
      <c r="F2" s="4"/>
      <c r="G2" s="4"/>
      <c r="H2" s="5" t="s">
        <v>1</v>
      </c>
      <c r="I2" s="4"/>
      <c r="J2" s="4"/>
      <c r="K2" s="6" t="s">
        <v>2</v>
      </c>
    </row>
    <row r="3" spans="1:11" s="7" customFormat="1" ht="24.75" customHeight="1">
      <c r="A3" s="18"/>
      <c r="B3" s="165" t="s">
        <v>3</v>
      </c>
      <c r="C3" s="166"/>
      <c r="D3" s="167"/>
      <c r="E3" s="19" t="s">
        <v>4</v>
      </c>
      <c r="F3" s="168" t="s">
        <v>5</v>
      </c>
      <c r="G3" s="168"/>
      <c r="H3" s="168"/>
      <c r="I3" s="169"/>
      <c r="J3" s="165" t="s">
        <v>6</v>
      </c>
      <c r="K3" s="166"/>
    </row>
    <row r="4" spans="1:11" s="7" customFormat="1" ht="24.75" customHeight="1">
      <c r="A4" s="18" t="s">
        <v>7</v>
      </c>
      <c r="B4" s="156" t="s">
        <v>8</v>
      </c>
      <c r="C4" s="18" t="s">
        <v>9</v>
      </c>
      <c r="D4" s="158" t="s">
        <v>10</v>
      </c>
      <c r="E4" s="18" t="s">
        <v>11</v>
      </c>
      <c r="F4" s="160" t="s">
        <v>12</v>
      </c>
      <c r="G4" s="161"/>
      <c r="H4" s="162"/>
      <c r="I4" s="18" t="s">
        <v>13</v>
      </c>
      <c r="J4" s="20" t="s">
        <v>14</v>
      </c>
      <c r="K4" s="21" t="s">
        <v>15</v>
      </c>
    </row>
    <row r="5" spans="1:11" s="7" customFormat="1" ht="24.75" customHeight="1">
      <c r="A5" s="22"/>
      <c r="B5" s="157"/>
      <c r="C5" s="22" t="s">
        <v>16</v>
      </c>
      <c r="D5" s="159"/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3" t="s">
        <v>23</v>
      </c>
    </row>
    <row r="6" spans="1:11" s="2" customFormat="1" ht="24" customHeight="1">
      <c r="A6" s="43"/>
      <c r="B6" s="73"/>
      <c r="C6" s="38"/>
      <c r="D6" s="38"/>
      <c r="E6" s="38"/>
      <c r="F6" s="39"/>
      <c r="G6" s="39"/>
      <c r="H6" s="39"/>
      <c r="I6" s="38"/>
      <c r="J6" s="38"/>
      <c r="K6" s="38"/>
    </row>
    <row r="7" spans="1:11" s="8" customFormat="1" ht="24" customHeight="1">
      <c r="A7" s="48" t="s">
        <v>25</v>
      </c>
      <c r="B7" s="74" t="s">
        <v>26</v>
      </c>
      <c r="C7" s="49" t="s">
        <v>26</v>
      </c>
      <c r="D7" s="49" t="s">
        <v>26</v>
      </c>
      <c r="E7" s="119">
        <v>4904731000</v>
      </c>
      <c r="F7" s="50" t="s">
        <v>26</v>
      </c>
      <c r="G7" s="50" t="s">
        <v>26</v>
      </c>
      <c r="H7" s="50" t="s">
        <v>26</v>
      </c>
      <c r="I7" s="119">
        <v>4904731000</v>
      </c>
      <c r="J7" s="49" t="s">
        <v>26</v>
      </c>
      <c r="K7" s="49" t="s">
        <v>26</v>
      </c>
    </row>
    <row r="8" spans="1:11" s="8" customFormat="1" ht="24" customHeight="1">
      <c r="A8" s="117" t="s">
        <v>27</v>
      </c>
      <c r="B8" s="76" t="s">
        <v>26</v>
      </c>
      <c r="C8" s="49" t="s">
        <v>26</v>
      </c>
      <c r="D8" s="49" t="s">
        <v>26</v>
      </c>
      <c r="E8" s="119">
        <v>4904731000</v>
      </c>
      <c r="F8" s="49" t="s">
        <v>26</v>
      </c>
      <c r="G8" s="49" t="s">
        <v>26</v>
      </c>
      <c r="H8" s="50" t="s">
        <v>26</v>
      </c>
      <c r="I8" s="119">
        <v>4904731000</v>
      </c>
      <c r="J8" s="49" t="s">
        <v>26</v>
      </c>
      <c r="K8" s="49" t="s">
        <v>26</v>
      </c>
    </row>
    <row r="9" spans="1:11" s="8" customFormat="1" ht="24" customHeight="1">
      <c r="A9" s="51" t="s">
        <v>26</v>
      </c>
      <c r="B9" s="108" t="s">
        <v>28</v>
      </c>
      <c r="C9" s="52" t="s">
        <v>29</v>
      </c>
      <c r="D9" s="52" t="s">
        <v>30</v>
      </c>
      <c r="E9" s="120">
        <v>4904731000</v>
      </c>
      <c r="F9" s="53" t="s">
        <v>26</v>
      </c>
      <c r="G9" s="53" t="s">
        <v>26</v>
      </c>
      <c r="H9" s="54" t="s">
        <v>26</v>
      </c>
      <c r="I9" s="83">
        <v>4904731000</v>
      </c>
      <c r="J9" s="52" t="s">
        <v>31</v>
      </c>
      <c r="K9" s="56" t="s">
        <v>32</v>
      </c>
    </row>
    <row r="10" spans="1:11" s="8" customFormat="1" ht="24" customHeight="1">
      <c r="A10" s="48" t="s">
        <v>33</v>
      </c>
      <c r="B10" s="109" t="s">
        <v>26</v>
      </c>
      <c r="C10" s="49" t="s">
        <v>26</v>
      </c>
      <c r="D10" s="49" t="s">
        <v>26</v>
      </c>
      <c r="E10" s="119">
        <v>24326093240</v>
      </c>
      <c r="F10" s="119">
        <v>932684420</v>
      </c>
      <c r="G10" s="119">
        <v>9564881877</v>
      </c>
      <c r="H10" s="119">
        <v>-8632197457</v>
      </c>
      <c r="I10" s="119">
        <v>25258777660</v>
      </c>
      <c r="J10" s="49" t="s">
        <v>26</v>
      </c>
      <c r="K10" s="49" t="s">
        <v>26</v>
      </c>
    </row>
    <row r="11" spans="1:11" s="8" customFormat="1" ht="24" customHeight="1">
      <c r="A11" s="117" t="s">
        <v>34</v>
      </c>
      <c r="B11" s="109" t="s">
        <v>26</v>
      </c>
      <c r="C11" s="49" t="s">
        <v>26</v>
      </c>
      <c r="D11" s="49" t="s">
        <v>26</v>
      </c>
      <c r="E11" s="119">
        <v>10234461456</v>
      </c>
      <c r="F11" s="119">
        <v>-72807770</v>
      </c>
      <c r="G11" s="119">
        <v>-139111770</v>
      </c>
      <c r="H11" s="119">
        <v>66304000</v>
      </c>
      <c r="I11" s="119">
        <v>10161653686</v>
      </c>
      <c r="J11" s="49" t="s">
        <v>26</v>
      </c>
      <c r="K11" s="49" t="s">
        <v>26</v>
      </c>
    </row>
    <row r="12" spans="1:11" s="8" customFormat="1" ht="24" customHeight="1">
      <c r="A12" s="51" t="s">
        <v>26</v>
      </c>
      <c r="B12" s="108" t="s">
        <v>35</v>
      </c>
      <c r="C12" s="55" t="s">
        <v>36</v>
      </c>
      <c r="D12" s="55" t="s">
        <v>37</v>
      </c>
      <c r="E12" s="83">
        <v>18141000</v>
      </c>
      <c r="F12" s="55" t="s">
        <v>26</v>
      </c>
      <c r="G12" s="83">
        <v>-8529000</v>
      </c>
      <c r="H12" s="83">
        <v>8529000</v>
      </c>
      <c r="I12" s="83">
        <v>18141000</v>
      </c>
      <c r="J12" s="55" t="s">
        <v>38</v>
      </c>
      <c r="K12" s="55" t="s">
        <v>39</v>
      </c>
    </row>
    <row r="13" spans="1:11" s="8" customFormat="1" ht="24" customHeight="1">
      <c r="A13" s="51" t="s">
        <v>26</v>
      </c>
      <c r="B13" s="110" t="s">
        <v>320</v>
      </c>
      <c r="C13" s="57" t="s">
        <v>40</v>
      </c>
      <c r="D13" s="57" t="s">
        <v>41</v>
      </c>
      <c r="E13" s="121">
        <v>79200000</v>
      </c>
      <c r="F13" s="53" t="s">
        <v>26</v>
      </c>
      <c r="G13" s="53" t="s">
        <v>26</v>
      </c>
      <c r="H13" s="54" t="s">
        <v>26</v>
      </c>
      <c r="I13" s="83">
        <v>79200000</v>
      </c>
      <c r="J13" s="57" t="s">
        <v>42</v>
      </c>
      <c r="K13" s="56" t="s">
        <v>43</v>
      </c>
    </row>
    <row r="14" spans="1:11" s="8" customFormat="1" ht="24" customHeight="1">
      <c r="A14" s="59" t="s">
        <v>26</v>
      </c>
      <c r="B14" s="110" t="s">
        <v>322</v>
      </c>
      <c r="C14" s="57" t="s">
        <v>44</v>
      </c>
      <c r="D14" s="57" t="s">
        <v>45</v>
      </c>
      <c r="E14" s="121">
        <v>56000000</v>
      </c>
      <c r="F14" s="53" t="s">
        <v>26</v>
      </c>
      <c r="G14" s="53" t="s">
        <v>26</v>
      </c>
      <c r="H14" s="54" t="s">
        <v>26</v>
      </c>
      <c r="I14" s="83">
        <v>56000000</v>
      </c>
      <c r="J14" s="57" t="s">
        <v>46</v>
      </c>
      <c r="K14" s="56" t="s">
        <v>47</v>
      </c>
    </row>
    <row r="15" spans="1:11" s="8" customFormat="1" ht="24" customHeight="1">
      <c r="A15" s="51" t="s">
        <v>26</v>
      </c>
      <c r="B15" s="111" t="s">
        <v>48</v>
      </c>
      <c r="C15" s="57" t="s">
        <v>49</v>
      </c>
      <c r="D15" s="57" t="s">
        <v>26</v>
      </c>
      <c r="E15" s="121">
        <v>282775680</v>
      </c>
      <c r="F15" s="53" t="s">
        <v>26</v>
      </c>
      <c r="G15" s="53" t="s">
        <v>26</v>
      </c>
      <c r="H15" s="54" t="s">
        <v>26</v>
      </c>
      <c r="I15" s="83">
        <v>282775680</v>
      </c>
      <c r="J15" s="60" t="s">
        <v>26</v>
      </c>
      <c r="K15" s="56" t="s">
        <v>26</v>
      </c>
    </row>
    <row r="16" spans="1:11" s="8" customFormat="1" ht="24" customHeight="1">
      <c r="A16" s="51" t="s">
        <v>26</v>
      </c>
      <c r="B16" s="110" t="s">
        <v>323</v>
      </c>
      <c r="C16" s="57" t="s">
        <v>50</v>
      </c>
      <c r="D16" s="57" t="s">
        <v>51</v>
      </c>
      <c r="E16" s="121">
        <v>19444400</v>
      </c>
      <c r="F16" s="53" t="s">
        <v>26</v>
      </c>
      <c r="G16" s="53" t="s">
        <v>26</v>
      </c>
      <c r="H16" s="54" t="s">
        <v>26</v>
      </c>
      <c r="I16" s="83">
        <v>19444400</v>
      </c>
      <c r="J16" s="57" t="s">
        <v>52</v>
      </c>
      <c r="K16" s="56" t="s">
        <v>53</v>
      </c>
    </row>
    <row r="17" spans="1:11" s="8" customFormat="1" ht="24" customHeight="1">
      <c r="A17" s="51" t="s">
        <v>26</v>
      </c>
      <c r="B17" s="111" t="s">
        <v>54</v>
      </c>
      <c r="C17" s="57" t="s">
        <v>55</v>
      </c>
      <c r="D17" s="57" t="s">
        <v>26</v>
      </c>
      <c r="E17" s="121">
        <v>676203030</v>
      </c>
      <c r="F17" s="53" t="s">
        <v>26</v>
      </c>
      <c r="G17" s="53" t="s">
        <v>26</v>
      </c>
      <c r="H17" s="54" t="s">
        <v>26</v>
      </c>
      <c r="I17" s="83">
        <v>676203030</v>
      </c>
      <c r="J17" s="57" t="s">
        <v>26</v>
      </c>
      <c r="K17" s="56" t="s">
        <v>26</v>
      </c>
    </row>
    <row r="18" spans="1:11" s="8" customFormat="1" ht="24" customHeight="1">
      <c r="A18" s="51" t="s">
        <v>26</v>
      </c>
      <c r="B18" s="110" t="s">
        <v>318</v>
      </c>
      <c r="C18" s="57" t="s">
        <v>56</v>
      </c>
      <c r="D18" s="57" t="s">
        <v>57</v>
      </c>
      <c r="E18" s="121">
        <v>260000000</v>
      </c>
      <c r="F18" s="53" t="s">
        <v>26</v>
      </c>
      <c r="G18" s="53" t="s">
        <v>26</v>
      </c>
      <c r="H18" s="54" t="s">
        <v>26</v>
      </c>
      <c r="I18" s="83">
        <v>260000000</v>
      </c>
      <c r="J18" s="57" t="s">
        <v>58</v>
      </c>
      <c r="K18" s="56" t="s">
        <v>59</v>
      </c>
    </row>
    <row r="19" spans="1:11" s="8" customFormat="1" ht="24" customHeight="1">
      <c r="A19" s="51" t="s">
        <v>26</v>
      </c>
      <c r="B19" s="110" t="s">
        <v>324</v>
      </c>
      <c r="C19" s="57" t="s">
        <v>60</v>
      </c>
      <c r="D19" s="57" t="s">
        <v>61</v>
      </c>
      <c r="E19" s="121">
        <v>132930000</v>
      </c>
      <c r="F19" s="53" t="s">
        <v>26</v>
      </c>
      <c r="G19" s="53" t="s">
        <v>26</v>
      </c>
      <c r="H19" s="54" t="s">
        <v>26</v>
      </c>
      <c r="I19" s="83">
        <v>132930000</v>
      </c>
      <c r="J19" s="57" t="s">
        <v>62</v>
      </c>
      <c r="K19" s="56" t="s">
        <v>63</v>
      </c>
    </row>
    <row r="20" spans="1:11" s="8" customFormat="1" ht="24" customHeight="1">
      <c r="A20" s="51" t="s">
        <v>26</v>
      </c>
      <c r="B20" s="111" t="s">
        <v>64</v>
      </c>
      <c r="C20" s="57" t="s">
        <v>30</v>
      </c>
      <c r="D20" s="57" t="s">
        <v>65</v>
      </c>
      <c r="E20" s="121">
        <v>270000000</v>
      </c>
      <c r="F20" s="53" t="s">
        <v>26</v>
      </c>
      <c r="G20" s="120">
        <v>-270000000</v>
      </c>
      <c r="H20" s="83">
        <v>270000000</v>
      </c>
      <c r="I20" s="83">
        <v>270000000</v>
      </c>
      <c r="J20" s="57" t="s">
        <v>66</v>
      </c>
      <c r="K20" s="56" t="s">
        <v>67</v>
      </c>
    </row>
    <row r="21" spans="1:11" s="9" customFormat="1" ht="24" customHeight="1">
      <c r="A21" s="51" t="s">
        <v>26</v>
      </c>
      <c r="B21" s="111" t="s">
        <v>68</v>
      </c>
      <c r="C21" s="57" t="s">
        <v>69</v>
      </c>
      <c r="D21" s="57" t="s">
        <v>26</v>
      </c>
      <c r="E21" s="121">
        <v>237215556</v>
      </c>
      <c r="F21" s="57" t="s">
        <v>26</v>
      </c>
      <c r="G21" s="120">
        <v>-35275000</v>
      </c>
      <c r="H21" s="83">
        <v>35275000</v>
      </c>
      <c r="I21" s="83">
        <v>237215556</v>
      </c>
      <c r="J21" s="57" t="s">
        <v>26</v>
      </c>
      <c r="K21" s="56" t="s">
        <v>26</v>
      </c>
    </row>
    <row r="22" spans="1:11" s="9" customFormat="1" ht="24" customHeight="1">
      <c r="A22" s="51" t="s">
        <v>26</v>
      </c>
      <c r="B22" s="111" t="s">
        <v>70</v>
      </c>
      <c r="C22" s="57" t="s">
        <v>71</v>
      </c>
      <c r="D22" s="57" t="s">
        <v>26</v>
      </c>
      <c r="E22" s="121">
        <v>437515721</v>
      </c>
      <c r="F22" s="120">
        <v>-72807770</v>
      </c>
      <c r="G22" s="120">
        <v>-72807770</v>
      </c>
      <c r="H22" s="54" t="s">
        <v>26</v>
      </c>
      <c r="I22" s="83">
        <v>364707951</v>
      </c>
      <c r="J22" s="55" t="s">
        <v>26</v>
      </c>
      <c r="K22" s="56" t="s">
        <v>26</v>
      </c>
    </row>
    <row r="23" spans="1:11" s="8" customFormat="1" ht="24" customHeight="1">
      <c r="A23" s="51" t="s">
        <v>26</v>
      </c>
      <c r="B23" s="111" t="s">
        <v>72</v>
      </c>
      <c r="C23" s="57" t="s">
        <v>73</v>
      </c>
      <c r="D23" s="57" t="s">
        <v>74</v>
      </c>
      <c r="E23" s="121">
        <v>611275178</v>
      </c>
      <c r="F23" s="53" t="s">
        <v>26</v>
      </c>
      <c r="G23" s="53" t="s">
        <v>26</v>
      </c>
      <c r="H23" s="54" t="s">
        <v>26</v>
      </c>
      <c r="I23" s="83">
        <v>611275178</v>
      </c>
      <c r="J23" s="55" t="s">
        <v>75</v>
      </c>
      <c r="K23" s="56" t="s">
        <v>76</v>
      </c>
    </row>
    <row r="24" spans="1:11" s="8" customFormat="1" ht="24" customHeight="1">
      <c r="A24" s="51" t="s">
        <v>26</v>
      </c>
      <c r="B24" s="111" t="s">
        <v>77</v>
      </c>
      <c r="C24" s="57" t="s">
        <v>78</v>
      </c>
      <c r="D24" s="57" t="s">
        <v>79</v>
      </c>
      <c r="E24" s="121">
        <v>215667660</v>
      </c>
      <c r="F24" s="53" t="s">
        <v>26</v>
      </c>
      <c r="G24" s="53" t="s">
        <v>26</v>
      </c>
      <c r="H24" s="54" t="s">
        <v>26</v>
      </c>
      <c r="I24" s="83">
        <v>215667660</v>
      </c>
      <c r="J24" s="57" t="s">
        <v>80</v>
      </c>
      <c r="K24" s="56" t="s">
        <v>81</v>
      </c>
    </row>
    <row r="25" spans="1:11" s="8" customFormat="1" ht="24" customHeight="1">
      <c r="A25" s="51" t="s">
        <v>26</v>
      </c>
      <c r="B25" s="111" t="s">
        <v>82</v>
      </c>
      <c r="C25" s="57" t="s">
        <v>83</v>
      </c>
      <c r="D25" s="57" t="s">
        <v>84</v>
      </c>
      <c r="E25" s="121">
        <v>5000000000</v>
      </c>
      <c r="F25" s="53" t="s">
        <v>26</v>
      </c>
      <c r="G25" s="53" t="s">
        <v>26</v>
      </c>
      <c r="H25" s="54" t="s">
        <v>26</v>
      </c>
      <c r="I25" s="83">
        <v>5000000000</v>
      </c>
      <c r="J25" s="57" t="s">
        <v>85</v>
      </c>
      <c r="K25" s="56" t="s">
        <v>86</v>
      </c>
    </row>
    <row r="26" spans="1:11" s="8" customFormat="1" ht="24" customHeight="1">
      <c r="A26" s="51" t="s">
        <v>26</v>
      </c>
      <c r="B26" s="111" t="s">
        <v>87</v>
      </c>
      <c r="C26" s="57" t="s">
        <v>88</v>
      </c>
      <c r="D26" s="57" t="s">
        <v>89</v>
      </c>
      <c r="E26" s="121">
        <v>373802877</v>
      </c>
      <c r="F26" s="53" t="s">
        <v>26</v>
      </c>
      <c r="G26" s="53" t="s">
        <v>26</v>
      </c>
      <c r="H26" s="54" t="s">
        <v>26</v>
      </c>
      <c r="I26" s="83">
        <v>373802877</v>
      </c>
      <c r="J26" s="57" t="s">
        <v>90</v>
      </c>
      <c r="K26" s="56" t="s">
        <v>91</v>
      </c>
    </row>
    <row r="27" spans="1:11" s="8" customFormat="1" ht="24" customHeight="1">
      <c r="A27" s="51" t="s">
        <v>26</v>
      </c>
      <c r="B27" s="111" t="s">
        <v>92</v>
      </c>
      <c r="C27" s="57" t="s">
        <v>93</v>
      </c>
      <c r="D27" s="57" t="s">
        <v>94</v>
      </c>
      <c r="E27" s="121">
        <v>17400000</v>
      </c>
      <c r="F27" s="53" t="s">
        <v>26</v>
      </c>
      <c r="G27" s="53" t="s">
        <v>26</v>
      </c>
      <c r="H27" s="54" t="s">
        <v>26</v>
      </c>
      <c r="I27" s="83">
        <v>17400000</v>
      </c>
      <c r="J27" s="57" t="s">
        <v>95</v>
      </c>
      <c r="K27" s="56" t="s">
        <v>96</v>
      </c>
    </row>
    <row r="28" spans="1:11" s="8" customFormat="1" ht="24" customHeight="1">
      <c r="A28" s="51" t="s">
        <v>26</v>
      </c>
      <c r="B28" s="111" t="s">
        <v>97</v>
      </c>
      <c r="C28" s="57" t="s">
        <v>98</v>
      </c>
      <c r="D28" s="57" t="s">
        <v>99</v>
      </c>
      <c r="E28" s="121">
        <v>1216800356</v>
      </c>
      <c r="F28" s="53" t="s">
        <v>26</v>
      </c>
      <c r="G28" s="53" t="s">
        <v>26</v>
      </c>
      <c r="H28" s="54" t="s">
        <v>26</v>
      </c>
      <c r="I28" s="83">
        <v>1216800356</v>
      </c>
      <c r="J28" s="57" t="s">
        <v>100</v>
      </c>
      <c r="K28" s="56" t="s">
        <v>76</v>
      </c>
    </row>
    <row r="29" spans="1:11" s="8" customFormat="1" ht="24" customHeight="1">
      <c r="A29" s="51" t="s">
        <v>26</v>
      </c>
      <c r="B29" s="111" t="s">
        <v>101</v>
      </c>
      <c r="C29" s="57" t="s">
        <v>102</v>
      </c>
      <c r="D29" s="57" t="s">
        <v>103</v>
      </c>
      <c r="E29" s="121">
        <v>330089998</v>
      </c>
      <c r="F29" s="57" t="s">
        <v>26</v>
      </c>
      <c r="G29" s="53" t="s">
        <v>26</v>
      </c>
      <c r="H29" s="54" t="s">
        <v>26</v>
      </c>
      <c r="I29" s="83">
        <v>330089998</v>
      </c>
      <c r="J29" s="57" t="s">
        <v>104</v>
      </c>
      <c r="K29" s="56" t="s">
        <v>105</v>
      </c>
    </row>
    <row r="30" spans="1:11" s="8" customFormat="1" ht="24" customHeight="1">
      <c r="A30" s="51" t="s">
        <v>26</v>
      </c>
      <c r="B30" s="111" t="s">
        <v>106</v>
      </c>
      <c r="C30" s="57" t="s">
        <v>107</v>
      </c>
      <c r="D30" s="57" t="s">
        <v>108</v>
      </c>
      <c r="E30" s="58" t="s">
        <v>26</v>
      </c>
      <c r="F30" s="53" t="s">
        <v>26</v>
      </c>
      <c r="G30" s="120">
        <v>247500000</v>
      </c>
      <c r="H30" s="83">
        <v>-247500000</v>
      </c>
      <c r="I30" s="55" t="s">
        <v>26</v>
      </c>
      <c r="J30" s="60" t="s">
        <v>26</v>
      </c>
      <c r="K30" s="56" t="s">
        <v>26</v>
      </c>
    </row>
    <row r="31" spans="1:11" s="8" customFormat="1" ht="24" customHeight="1">
      <c r="A31" s="117" t="s">
        <v>109</v>
      </c>
      <c r="B31" s="112" t="s">
        <v>26</v>
      </c>
      <c r="C31" s="61" t="s">
        <v>26</v>
      </c>
      <c r="D31" s="61" t="s">
        <v>26</v>
      </c>
      <c r="E31" s="122">
        <v>12751757662</v>
      </c>
      <c r="F31" s="123">
        <v>1023000000</v>
      </c>
      <c r="G31" s="123">
        <v>8958635000</v>
      </c>
      <c r="H31" s="119">
        <v>-7935635000</v>
      </c>
      <c r="I31" s="119">
        <v>13774757662</v>
      </c>
      <c r="J31" s="49" t="s">
        <v>26</v>
      </c>
      <c r="K31" s="63" t="s">
        <v>26</v>
      </c>
    </row>
    <row r="32" spans="1:11" s="12" customFormat="1" ht="24" customHeight="1">
      <c r="A32" s="51" t="s">
        <v>26</v>
      </c>
      <c r="B32" s="111" t="s">
        <v>110</v>
      </c>
      <c r="C32" s="55" t="s">
        <v>111</v>
      </c>
      <c r="D32" s="55" t="s">
        <v>112</v>
      </c>
      <c r="E32" s="83">
        <v>2686181356</v>
      </c>
      <c r="F32" s="55" t="s">
        <v>26</v>
      </c>
      <c r="G32" s="55" t="s">
        <v>26</v>
      </c>
      <c r="H32" s="55" t="s">
        <v>26</v>
      </c>
      <c r="I32" s="83">
        <v>2686181356</v>
      </c>
      <c r="J32" s="55" t="s">
        <v>113</v>
      </c>
      <c r="K32" s="56" t="s">
        <v>114</v>
      </c>
    </row>
    <row r="33" spans="1:11" s="11" customFormat="1" ht="24" customHeight="1">
      <c r="A33" s="51" t="s">
        <v>26</v>
      </c>
      <c r="B33" s="110" t="s">
        <v>321</v>
      </c>
      <c r="C33" s="52" t="s">
        <v>40</v>
      </c>
      <c r="D33" s="52" t="s">
        <v>41</v>
      </c>
      <c r="E33" s="120">
        <v>79200000</v>
      </c>
      <c r="F33" s="52" t="s">
        <v>26</v>
      </c>
      <c r="G33" s="52" t="s">
        <v>26</v>
      </c>
      <c r="H33" s="54" t="s">
        <v>26</v>
      </c>
      <c r="I33" s="83">
        <v>79200000</v>
      </c>
      <c r="J33" s="52" t="s">
        <v>42</v>
      </c>
      <c r="K33" s="56" t="s">
        <v>43</v>
      </c>
    </row>
    <row r="34" spans="1:11" s="11" customFormat="1" ht="24" customHeight="1">
      <c r="A34" s="51" t="s">
        <v>26</v>
      </c>
      <c r="B34" s="108" t="s">
        <v>115</v>
      </c>
      <c r="C34" s="52" t="s">
        <v>116</v>
      </c>
      <c r="D34" s="52" t="s">
        <v>117</v>
      </c>
      <c r="E34" s="120">
        <v>704544442</v>
      </c>
      <c r="F34" s="52" t="s">
        <v>26</v>
      </c>
      <c r="G34" s="52" t="s">
        <v>26</v>
      </c>
      <c r="H34" s="54" t="s">
        <v>26</v>
      </c>
      <c r="I34" s="83">
        <v>704544442</v>
      </c>
      <c r="J34" s="52" t="s">
        <v>118</v>
      </c>
      <c r="K34" s="56" t="s">
        <v>119</v>
      </c>
    </row>
    <row r="35" spans="1:11" s="12" customFormat="1" ht="24" customHeight="1">
      <c r="A35" s="51" t="s">
        <v>26</v>
      </c>
      <c r="B35" s="108" t="s">
        <v>120</v>
      </c>
      <c r="C35" s="52" t="s">
        <v>121</v>
      </c>
      <c r="D35" s="52" t="s">
        <v>122</v>
      </c>
      <c r="E35" s="120">
        <v>100800000</v>
      </c>
      <c r="F35" s="120">
        <v>288000000</v>
      </c>
      <c r="G35" s="120">
        <v>1248960000</v>
      </c>
      <c r="H35" s="83">
        <v>-960960000</v>
      </c>
      <c r="I35" s="83">
        <v>388800000</v>
      </c>
      <c r="J35" s="52" t="s">
        <v>123</v>
      </c>
      <c r="K35" s="56" t="s">
        <v>124</v>
      </c>
    </row>
    <row r="36" spans="1:11" s="11" customFormat="1" ht="24" customHeight="1">
      <c r="A36" s="51" t="s">
        <v>26</v>
      </c>
      <c r="B36" s="108" t="s">
        <v>125</v>
      </c>
      <c r="C36" s="52" t="s">
        <v>126</v>
      </c>
      <c r="D36" s="52" t="s">
        <v>127</v>
      </c>
      <c r="E36" s="120">
        <v>52000000</v>
      </c>
      <c r="F36" s="52" t="s">
        <v>26</v>
      </c>
      <c r="G36" s="52" t="s">
        <v>26</v>
      </c>
      <c r="H36" s="54" t="s">
        <v>26</v>
      </c>
      <c r="I36" s="83">
        <v>52000000</v>
      </c>
      <c r="J36" s="52" t="s">
        <v>128</v>
      </c>
      <c r="K36" s="56" t="s">
        <v>129</v>
      </c>
    </row>
    <row r="37" spans="1:11" s="11" customFormat="1" ht="24" customHeight="1">
      <c r="A37" s="51" t="s">
        <v>26</v>
      </c>
      <c r="B37" s="111" t="s">
        <v>130</v>
      </c>
      <c r="C37" s="52" t="s">
        <v>131</v>
      </c>
      <c r="D37" s="52" t="s">
        <v>26</v>
      </c>
      <c r="E37" s="120">
        <v>105276724</v>
      </c>
      <c r="F37" s="52" t="s">
        <v>26</v>
      </c>
      <c r="G37" s="52" t="s">
        <v>26</v>
      </c>
      <c r="H37" s="54" t="s">
        <v>26</v>
      </c>
      <c r="I37" s="83">
        <v>105276724</v>
      </c>
      <c r="J37" s="52" t="s">
        <v>26</v>
      </c>
      <c r="K37" s="56"/>
    </row>
    <row r="38" spans="1:11" s="8" customFormat="1" ht="24" customHeight="1">
      <c r="A38" s="59" t="s">
        <v>26</v>
      </c>
      <c r="B38" s="108" t="s">
        <v>132</v>
      </c>
      <c r="C38" s="52" t="s">
        <v>133</v>
      </c>
      <c r="D38" s="52" t="s">
        <v>134</v>
      </c>
      <c r="E38" s="120">
        <v>1084860000</v>
      </c>
      <c r="F38" s="52" t="s">
        <v>26</v>
      </c>
      <c r="G38" s="52" t="s">
        <v>26</v>
      </c>
      <c r="H38" s="54" t="s">
        <v>26</v>
      </c>
      <c r="I38" s="83">
        <v>1084860000</v>
      </c>
      <c r="J38" s="52" t="s">
        <v>135</v>
      </c>
      <c r="K38" s="56" t="s">
        <v>136</v>
      </c>
    </row>
    <row r="39" spans="1:11" s="11" customFormat="1" ht="24" customHeight="1">
      <c r="A39" s="51" t="s">
        <v>26</v>
      </c>
      <c r="B39" s="108" t="s">
        <v>137</v>
      </c>
      <c r="C39" s="52" t="s">
        <v>138</v>
      </c>
      <c r="D39" s="52" t="s">
        <v>139</v>
      </c>
      <c r="E39" s="120">
        <v>2433154049</v>
      </c>
      <c r="F39" s="52" t="s">
        <v>26</v>
      </c>
      <c r="G39" s="52" t="s">
        <v>26</v>
      </c>
      <c r="H39" s="54" t="s">
        <v>26</v>
      </c>
      <c r="I39" s="83">
        <v>2433154049</v>
      </c>
      <c r="J39" s="52" t="s">
        <v>140</v>
      </c>
      <c r="K39" s="56" t="s">
        <v>76</v>
      </c>
    </row>
    <row r="40" spans="1:11" s="12" customFormat="1" ht="24" customHeight="1">
      <c r="A40" s="51" t="s">
        <v>26</v>
      </c>
      <c r="B40" s="108" t="s">
        <v>141</v>
      </c>
      <c r="C40" s="52" t="s">
        <v>142</v>
      </c>
      <c r="D40" s="52" t="s">
        <v>143</v>
      </c>
      <c r="E40" s="120">
        <v>681493967</v>
      </c>
      <c r="F40" s="52" t="s">
        <v>26</v>
      </c>
      <c r="G40" s="52" t="s">
        <v>26</v>
      </c>
      <c r="H40" s="54" t="s">
        <v>26</v>
      </c>
      <c r="I40" s="83">
        <v>681493967</v>
      </c>
      <c r="J40" s="52" t="s">
        <v>144</v>
      </c>
      <c r="K40" s="56" t="s">
        <v>47</v>
      </c>
    </row>
    <row r="41" spans="1:11" s="12" customFormat="1" ht="24" customHeight="1" thickBot="1">
      <c r="A41" s="129" t="s">
        <v>26</v>
      </c>
      <c r="B41" s="130" t="s">
        <v>145</v>
      </c>
      <c r="C41" s="131" t="s">
        <v>146</v>
      </c>
      <c r="D41" s="132" t="s">
        <v>147</v>
      </c>
      <c r="E41" s="133">
        <v>318500000</v>
      </c>
      <c r="F41" s="132" t="s">
        <v>26</v>
      </c>
      <c r="G41" s="132" t="s">
        <v>26</v>
      </c>
      <c r="H41" s="134" t="s">
        <v>26</v>
      </c>
      <c r="I41" s="135">
        <v>318500000</v>
      </c>
      <c r="J41" s="132" t="s">
        <v>148</v>
      </c>
      <c r="K41" s="136" t="s">
        <v>136</v>
      </c>
    </row>
    <row r="42" spans="1:11" s="11" customFormat="1" ht="24" customHeight="1">
      <c r="A42" s="137" t="s">
        <v>26</v>
      </c>
      <c r="B42" s="138" t="s">
        <v>149</v>
      </c>
      <c r="C42" s="139" t="s">
        <v>150</v>
      </c>
      <c r="D42" s="140" t="s">
        <v>151</v>
      </c>
      <c r="E42" s="141">
        <v>1475100000</v>
      </c>
      <c r="F42" s="140" t="s">
        <v>26</v>
      </c>
      <c r="G42" s="140" t="s">
        <v>26</v>
      </c>
      <c r="H42" s="140" t="s">
        <v>26</v>
      </c>
      <c r="I42" s="142">
        <v>1475100000</v>
      </c>
      <c r="J42" s="140" t="s">
        <v>152</v>
      </c>
      <c r="K42" s="143" t="s">
        <v>39</v>
      </c>
    </row>
    <row r="43" spans="1:11" s="12" customFormat="1" ht="24" customHeight="1">
      <c r="A43" s="51" t="s">
        <v>26</v>
      </c>
      <c r="B43" s="108" t="s">
        <v>153</v>
      </c>
      <c r="C43" s="64" t="s">
        <v>154</v>
      </c>
      <c r="D43" s="52" t="s">
        <v>155</v>
      </c>
      <c r="E43" s="120">
        <v>235345790</v>
      </c>
      <c r="F43" s="52" t="s">
        <v>26</v>
      </c>
      <c r="G43" s="120">
        <v>4500000000</v>
      </c>
      <c r="H43" s="83">
        <v>-4500000000</v>
      </c>
      <c r="I43" s="83">
        <v>235345790</v>
      </c>
      <c r="J43" s="52" t="s">
        <v>157</v>
      </c>
      <c r="K43" s="56" t="s">
        <v>158</v>
      </c>
    </row>
    <row r="44" spans="1:11" s="12" customFormat="1" ht="24" customHeight="1">
      <c r="A44" s="51" t="s">
        <v>26</v>
      </c>
      <c r="B44" s="108" t="s">
        <v>159</v>
      </c>
      <c r="C44" s="64" t="s">
        <v>160</v>
      </c>
      <c r="D44" s="52" t="s">
        <v>161</v>
      </c>
      <c r="E44" s="120">
        <v>2793654594</v>
      </c>
      <c r="F44" s="52" t="s">
        <v>26</v>
      </c>
      <c r="G44" s="52" t="s">
        <v>26</v>
      </c>
      <c r="H44" s="54" t="s">
        <v>26</v>
      </c>
      <c r="I44" s="83">
        <v>2793654594</v>
      </c>
      <c r="J44" s="52" t="s">
        <v>162</v>
      </c>
      <c r="K44" s="56" t="s">
        <v>39</v>
      </c>
    </row>
    <row r="45" spans="1:11" s="12" customFormat="1" ht="24" customHeight="1">
      <c r="A45" s="51" t="s">
        <v>26</v>
      </c>
      <c r="B45" s="108" t="s">
        <v>163</v>
      </c>
      <c r="C45" s="64" t="s">
        <v>164</v>
      </c>
      <c r="D45" s="52" t="s">
        <v>165</v>
      </c>
      <c r="E45" s="120">
        <v>1646740</v>
      </c>
      <c r="F45" s="52" t="s">
        <v>26</v>
      </c>
      <c r="G45" s="52" t="s">
        <v>26</v>
      </c>
      <c r="H45" s="54" t="s">
        <v>26</v>
      </c>
      <c r="I45" s="83">
        <v>1646740</v>
      </c>
      <c r="J45" s="52" t="s">
        <v>166</v>
      </c>
      <c r="K45" s="56" t="s">
        <v>39</v>
      </c>
    </row>
    <row r="46" spans="1:11" s="12" customFormat="1" ht="24" customHeight="1">
      <c r="A46" s="51" t="s">
        <v>26</v>
      </c>
      <c r="B46" s="113" t="s">
        <v>325</v>
      </c>
      <c r="C46" s="52" t="s">
        <v>167</v>
      </c>
      <c r="D46" s="52" t="s">
        <v>168</v>
      </c>
      <c r="E46" s="52" t="s">
        <v>26</v>
      </c>
      <c r="F46" s="120">
        <v>735000000</v>
      </c>
      <c r="G46" s="120">
        <v>1793132000</v>
      </c>
      <c r="H46" s="83">
        <v>-1058132000</v>
      </c>
      <c r="I46" s="83">
        <v>735000000</v>
      </c>
      <c r="J46" s="52" t="s">
        <v>169</v>
      </c>
      <c r="K46" s="56" t="s">
        <v>136</v>
      </c>
    </row>
    <row r="47" spans="1:11" s="12" customFormat="1" ht="24" customHeight="1">
      <c r="A47" s="51" t="s">
        <v>26</v>
      </c>
      <c r="B47" s="113" t="s">
        <v>326</v>
      </c>
      <c r="C47" s="52" t="s">
        <v>26</v>
      </c>
      <c r="D47" s="52" t="s">
        <v>26</v>
      </c>
      <c r="E47" s="52" t="s">
        <v>26</v>
      </c>
      <c r="F47" s="52" t="s">
        <v>26</v>
      </c>
      <c r="G47" s="120">
        <v>1201761000</v>
      </c>
      <c r="H47" s="83">
        <v>-1201761000</v>
      </c>
      <c r="I47" s="55" t="s">
        <v>26</v>
      </c>
      <c r="J47" s="52" t="s">
        <v>26</v>
      </c>
      <c r="K47" s="56" t="s">
        <v>26</v>
      </c>
    </row>
    <row r="48" spans="1:11" s="12" customFormat="1" ht="24" customHeight="1">
      <c r="A48" s="51" t="s">
        <v>26</v>
      </c>
      <c r="B48" s="108" t="s">
        <v>170</v>
      </c>
      <c r="C48" s="52" t="s">
        <v>26</v>
      </c>
      <c r="D48" s="52" t="s">
        <v>26</v>
      </c>
      <c r="E48" s="52" t="s">
        <v>26</v>
      </c>
      <c r="F48" s="52" t="s">
        <v>26</v>
      </c>
      <c r="G48" s="120">
        <v>214782000</v>
      </c>
      <c r="H48" s="83">
        <v>-214782000</v>
      </c>
      <c r="I48" s="55" t="s">
        <v>26</v>
      </c>
      <c r="J48" s="52" t="s">
        <v>26</v>
      </c>
      <c r="K48" s="56" t="s">
        <v>26</v>
      </c>
    </row>
    <row r="49" spans="1:11" s="8" customFormat="1" ht="24" customHeight="1">
      <c r="A49" s="117" t="s">
        <v>171</v>
      </c>
      <c r="B49" s="109" t="s">
        <v>26</v>
      </c>
      <c r="C49" s="49" t="s">
        <v>26</v>
      </c>
      <c r="D49" s="49" t="s">
        <v>26</v>
      </c>
      <c r="E49" s="119">
        <v>1292946515</v>
      </c>
      <c r="F49" s="119">
        <v>-17507810</v>
      </c>
      <c r="G49" s="119">
        <v>745358647</v>
      </c>
      <c r="H49" s="119">
        <v>-762866457</v>
      </c>
      <c r="I49" s="119">
        <v>1275438705</v>
      </c>
      <c r="J49" s="49" t="s">
        <v>26</v>
      </c>
      <c r="K49" s="49" t="s">
        <v>26</v>
      </c>
    </row>
    <row r="50" spans="1:11" s="11" customFormat="1" ht="24" customHeight="1">
      <c r="A50" s="59" t="s">
        <v>26</v>
      </c>
      <c r="B50" s="111" t="s">
        <v>319</v>
      </c>
      <c r="C50" s="52">
        <v>6132793170</v>
      </c>
      <c r="D50" s="52" t="s">
        <v>41</v>
      </c>
      <c r="E50" s="120">
        <v>79200000</v>
      </c>
      <c r="F50" s="53" t="s">
        <v>26</v>
      </c>
      <c r="G50" s="53" t="s">
        <v>26</v>
      </c>
      <c r="H50" s="54" t="s">
        <v>26</v>
      </c>
      <c r="I50" s="83">
        <v>79200000</v>
      </c>
      <c r="J50" s="52" t="s">
        <v>42</v>
      </c>
      <c r="K50" s="56" t="s">
        <v>43</v>
      </c>
    </row>
    <row r="51" spans="1:11" s="8" customFormat="1" ht="24" customHeight="1">
      <c r="A51" s="59" t="s">
        <v>26</v>
      </c>
      <c r="B51" s="111" t="s">
        <v>172</v>
      </c>
      <c r="C51" s="52"/>
      <c r="D51" s="52" t="s">
        <v>26</v>
      </c>
      <c r="E51" s="120">
        <v>27353218</v>
      </c>
      <c r="F51" s="120">
        <v>-27353218</v>
      </c>
      <c r="G51" s="120">
        <v>-27353218</v>
      </c>
      <c r="H51" s="54" t="s">
        <v>26</v>
      </c>
      <c r="I51" s="55" t="s">
        <v>26</v>
      </c>
      <c r="J51" s="52" t="s">
        <v>26</v>
      </c>
      <c r="K51" s="56" t="s">
        <v>26</v>
      </c>
    </row>
    <row r="52" spans="1:11" s="8" customFormat="1" ht="24" customHeight="1">
      <c r="A52" s="59" t="s">
        <v>26</v>
      </c>
      <c r="B52" s="111" t="s">
        <v>173</v>
      </c>
      <c r="C52" s="52">
        <v>5890485950</v>
      </c>
      <c r="D52" s="52" t="s">
        <v>174</v>
      </c>
      <c r="E52" s="120">
        <v>1186387817</v>
      </c>
      <c r="F52" s="120">
        <v>9845408</v>
      </c>
      <c r="G52" s="120">
        <v>772711865</v>
      </c>
      <c r="H52" s="83">
        <v>-762866457</v>
      </c>
      <c r="I52" s="83">
        <v>1196233225</v>
      </c>
      <c r="J52" s="52" t="s">
        <v>175</v>
      </c>
      <c r="K52" s="56" t="s">
        <v>176</v>
      </c>
    </row>
    <row r="53" spans="1:11" s="8" customFormat="1" ht="24" customHeight="1">
      <c r="A53" s="51" t="s">
        <v>26</v>
      </c>
      <c r="B53" s="111" t="s">
        <v>177</v>
      </c>
      <c r="C53" s="52" t="s">
        <v>178</v>
      </c>
      <c r="D53" s="52" t="s">
        <v>179</v>
      </c>
      <c r="E53" s="120">
        <v>1827</v>
      </c>
      <c r="F53" s="53" t="s">
        <v>26</v>
      </c>
      <c r="G53" s="53" t="s">
        <v>26</v>
      </c>
      <c r="H53" s="54" t="s">
        <v>26</v>
      </c>
      <c r="I53" s="83">
        <v>1827</v>
      </c>
      <c r="J53" s="52" t="s">
        <v>143</v>
      </c>
      <c r="K53" s="56" t="s">
        <v>180</v>
      </c>
    </row>
    <row r="54" spans="1:11" s="8" customFormat="1" ht="24" customHeight="1">
      <c r="A54" s="51" t="s">
        <v>26</v>
      </c>
      <c r="B54" s="111" t="s">
        <v>181</v>
      </c>
      <c r="C54" s="52" t="s">
        <v>178</v>
      </c>
      <c r="D54" s="52" t="s">
        <v>179</v>
      </c>
      <c r="E54" s="120">
        <v>1827</v>
      </c>
      <c r="F54" s="53" t="s">
        <v>26</v>
      </c>
      <c r="G54" s="53" t="s">
        <v>26</v>
      </c>
      <c r="H54" s="54" t="s">
        <v>26</v>
      </c>
      <c r="I54" s="83">
        <v>1827</v>
      </c>
      <c r="J54" s="52" t="s">
        <v>143</v>
      </c>
      <c r="K54" s="56" t="s">
        <v>180</v>
      </c>
    </row>
    <row r="55" spans="1:11" s="8" customFormat="1" ht="24" customHeight="1">
      <c r="A55" s="51" t="s">
        <v>26</v>
      </c>
      <c r="B55" s="111" t="s">
        <v>182</v>
      </c>
      <c r="C55" s="52" t="s">
        <v>178</v>
      </c>
      <c r="D55" s="52" t="s">
        <v>179</v>
      </c>
      <c r="E55" s="120">
        <v>1826</v>
      </c>
      <c r="F55" s="53" t="s">
        <v>26</v>
      </c>
      <c r="G55" s="53" t="s">
        <v>26</v>
      </c>
      <c r="H55" s="54" t="s">
        <v>26</v>
      </c>
      <c r="I55" s="83">
        <v>1826</v>
      </c>
      <c r="J55" s="52" t="s">
        <v>143</v>
      </c>
      <c r="K55" s="56" t="s">
        <v>180</v>
      </c>
    </row>
    <row r="56" spans="1:11" s="8" customFormat="1" ht="24" customHeight="1">
      <c r="A56" s="117" t="s">
        <v>183</v>
      </c>
      <c r="B56" s="109" t="s">
        <v>26</v>
      </c>
      <c r="C56" s="49" t="s">
        <v>26</v>
      </c>
      <c r="D56" s="49" t="s">
        <v>26</v>
      </c>
      <c r="E56" s="119">
        <v>46927607</v>
      </c>
      <c r="F56" s="49" t="s">
        <v>26</v>
      </c>
      <c r="G56" s="49" t="s">
        <v>26</v>
      </c>
      <c r="H56" s="49" t="s">
        <v>26</v>
      </c>
      <c r="I56" s="119">
        <v>46927607</v>
      </c>
      <c r="J56" s="49" t="s">
        <v>26</v>
      </c>
      <c r="K56" s="49" t="s">
        <v>26</v>
      </c>
    </row>
    <row r="57" spans="1:11" s="8" customFormat="1" ht="24" customHeight="1">
      <c r="A57" s="51" t="s">
        <v>26</v>
      </c>
      <c r="B57" s="114" t="s">
        <v>184</v>
      </c>
      <c r="C57" s="65" t="s">
        <v>185</v>
      </c>
      <c r="D57" s="65" t="s">
        <v>26</v>
      </c>
      <c r="E57" s="124">
        <v>727607</v>
      </c>
      <c r="F57" s="66" t="s">
        <v>26</v>
      </c>
      <c r="G57" s="66" t="s">
        <v>26</v>
      </c>
      <c r="H57" s="67" t="s">
        <v>26</v>
      </c>
      <c r="I57" s="125">
        <v>727607</v>
      </c>
      <c r="J57" s="65" t="s">
        <v>26</v>
      </c>
      <c r="K57" s="68" t="s">
        <v>26</v>
      </c>
    </row>
    <row r="58" spans="1:11" s="8" customFormat="1" ht="24" customHeight="1">
      <c r="A58" s="51" t="s">
        <v>26</v>
      </c>
      <c r="B58" s="114" t="s">
        <v>186</v>
      </c>
      <c r="C58" s="65" t="s">
        <v>187</v>
      </c>
      <c r="D58" s="65" t="s">
        <v>188</v>
      </c>
      <c r="E58" s="124">
        <v>43200000</v>
      </c>
      <c r="F58" s="66" t="s">
        <v>26</v>
      </c>
      <c r="G58" s="66" t="s">
        <v>26</v>
      </c>
      <c r="H58" s="67" t="s">
        <v>26</v>
      </c>
      <c r="I58" s="125">
        <v>43200000</v>
      </c>
      <c r="J58" s="65" t="s">
        <v>189</v>
      </c>
      <c r="K58" s="68" t="s">
        <v>190</v>
      </c>
    </row>
    <row r="59" spans="1:11" s="8" customFormat="1" ht="24" customHeight="1">
      <c r="A59" s="51" t="s">
        <v>26</v>
      </c>
      <c r="B59" s="114" t="s">
        <v>191</v>
      </c>
      <c r="C59" s="65" t="s">
        <v>192</v>
      </c>
      <c r="D59" s="65" t="s">
        <v>193</v>
      </c>
      <c r="E59" s="124">
        <v>3000000</v>
      </c>
      <c r="F59" s="66" t="s">
        <v>26</v>
      </c>
      <c r="G59" s="66" t="s">
        <v>26</v>
      </c>
      <c r="H59" s="67" t="s">
        <v>26</v>
      </c>
      <c r="I59" s="125">
        <v>3000000</v>
      </c>
      <c r="J59" s="65" t="s">
        <v>194</v>
      </c>
      <c r="K59" s="68" t="s">
        <v>195</v>
      </c>
    </row>
    <row r="60" spans="1:11" s="8" customFormat="1" ht="24" customHeight="1">
      <c r="A60" s="48" t="s">
        <v>196</v>
      </c>
      <c r="B60" s="115" t="s">
        <v>26</v>
      </c>
      <c r="C60" s="69" t="s">
        <v>26</v>
      </c>
      <c r="D60" s="69" t="s">
        <v>26</v>
      </c>
      <c r="E60" s="126">
        <f>E61+E65+E98+E124</f>
        <v>42100144879.19</v>
      </c>
      <c r="F60" s="155">
        <f>F65</f>
        <v>0</v>
      </c>
      <c r="G60" s="126">
        <f>G65+G98</f>
        <v>-654236430</v>
      </c>
      <c r="H60" s="126">
        <f>H65+H98</f>
        <v>654236430</v>
      </c>
      <c r="I60" s="126">
        <f>I61+I65+I98+I124</f>
        <v>42100144879.19</v>
      </c>
      <c r="J60" s="69" t="s">
        <v>26</v>
      </c>
      <c r="K60" s="70" t="s">
        <v>26</v>
      </c>
    </row>
    <row r="61" spans="1:11" s="8" customFormat="1" ht="24" customHeight="1">
      <c r="A61" s="117" t="s">
        <v>197</v>
      </c>
      <c r="B61" s="109" t="s">
        <v>26</v>
      </c>
      <c r="C61" s="49" t="s">
        <v>26</v>
      </c>
      <c r="D61" s="49" t="s">
        <v>26</v>
      </c>
      <c r="E61" s="119">
        <v>102500000</v>
      </c>
      <c r="F61" s="49" t="s">
        <v>26</v>
      </c>
      <c r="G61" s="49" t="s">
        <v>26</v>
      </c>
      <c r="H61" s="49" t="s">
        <v>26</v>
      </c>
      <c r="I61" s="119">
        <v>102500000</v>
      </c>
      <c r="J61" s="49" t="s">
        <v>26</v>
      </c>
      <c r="K61" s="49" t="s">
        <v>26</v>
      </c>
    </row>
    <row r="62" spans="1:11" s="11" customFormat="1" ht="24" customHeight="1">
      <c r="A62" s="51" t="s">
        <v>26</v>
      </c>
      <c r="B62" s="108" t="s">
        <v>198</v>
      </c>
      <c r="C62" s="55">
        <v>198200000</v>
      </c>
      <c r="D62" s="55" t="s">
        <v>199</v>
      </c>
      <c r="E62" s="83">
        <v>7000000</v>
      </c>
      <c r="F62" s="55" t="s">
        <v>26</v>
      </c>
      <c r="G62" s="55" t="s">
        <v>26</v>
      </c>
      <c r="H62" s="55" t="s">
        <v>26</v>
      </c>
      <c r="I62" s="83">
        <v>7000000</v>
      </c>
      <c r="J62" s="55" t="s">
        <v>200</v>
      </c>
      <c r="K62" s="55" t="s">
        <v>201</v>
      </c>
    </row>
    <row r="63" spans="1:11" s="11" customFormat="1" ht="24" customHeight="1">
      <c r="A63" s="51" t="s">
        <v>26</v>
      </c>
      <c r="B63" s="108" t="s">
        <v>202</v>
      </c>
      <c r="C63" s="52">
        <v>4500000000</v>
      </c>
      <c r="D63" s="52" t="s">
        <v>203</v>
      </c>
      <c r="E63" s="120">
        <v>45500000</v>
      </c>
      <c r="F63" s="53" t="s">
        <v>26</v>
      </c>
      <c r="G63" s="53" t="s">
        <v>26</v>
      </c>
      <c r="H63" s="54" t="s">
        <v>26</v>
      </c>
      <c r="I63" s="83">
        <v>45500000</v>
      </c>
      <c r="J63" s="52" t="s">
        <v>204</v>
      </c>
      <c r="K63" s="56" t="s">
        <v>205</v>
      </c>
    </row>
    <row r="64" spans="1:11" s="11" customFormat="1" ht="24" customHeight="1">
      <c r="A64" s="51" t="s">
        <v>26</v>
      </c>
      <c r="B64" s="108" t="s">
        <v>206</v>
      </c>
      <c r="C64" s="52">
        <v>17620000000</v>
      </c>
      <c r="D64" s="52" t="s">
        <v>207</v>
      </c>
      <c r="E64" s="120">
        <v>50000000</v>
      </c>
      <c r="F64" s="53" t="s">
        <v>26</v>
      </c>
      <c r="G64" s="53" t="s">
        <v>26</v>
      </c>
      <c r="H64" s="54" t="s">
        <v>26</v>
      </c>
      <c r="I64" s="83">
        <v>50000000</v>
      </c>
      <c r="J64" s="52" t="s">
        <v>193</v>
      </c>
      <c r="K64" s="56" t="s">
        <v>208</v>
      </c>
    </row>
    <row r="65" spans="1:11" s="11" customFormat="1" ht="24" customHeight="1">
      <c r="A65" s="117" t="s">
        <v>332</v>
      </c>
      <c r="B65" s="84"/>
      <c r="C65" s="85"/>
      <c r="D65" s="85"/>
      <c r="E65" s="86">
        <f>SUM(E66:E97)</f>
        <v>36652827271.19</v>
      </c>
      <c r="F65" s="155">
        <f>SUM(F66:F97)</f>
        <v>0</v>
      </c>
      <c r="G65" s="86">
        <f>SUM(G66:G97)</f>
        <v>-522796991</v>
      </c>
      <c r="H65" s="86">
        <f>SUM(H66:H97)</f>
        <v>522796991</v>
      </c>
      <c r="I65" s="86">
        <f>SUM(I66:I97)</f>
        <v>36652827271.19</v>
      </c>
      <c r="J65" s="87"/>
      <c r="K65" s="87"/>
    </row>
    <row r="66" spans="1:11" s="11" customFormat="1" ht="24" customHeight="1">
      <c r="A66" s="88" t="s">
        <v>327</v>
      </c>
      <c r="B66" s="89" t="s">
        <v>333</v>
      </c>
      <c r="C66" s="52">
        <v>6132793170</v>
      </c>
      <c r="D66" s="52" t="s">
        <v>41</v>
      </c>
      <c r="E66" s="13">
        <v>252277000</v>
      </c>
      <c r="F66" s="13"/>
      <c r="G66" s="13"/>
      <c r="H66" s="13"/>
      <c r="I66" s="90">
        <f aca="true" t="shared" si="0" ref="I66:I97">E66+F66</f>
        <v>252277000</v>
      </c>
      <c r="J66" s="91">
        <v>61389591</v>
      </c>
      <c r="K66" s="92">
        <f aca="true" t="shared" si="1" ref="K66:K97">IF(D66="","",(J66/D66)*100)</f>
        <v>10.01005403219884</v>
      </c>
    </row>
    <row r="67" spans="1:11" s="11" customFormat="1" ht="24" customHeight="1">
      <c r="A67" s="93" t="s">
        <v>327</v>
      </c>
      <c r="B67" s="94" t="s">
        <v>334</v>
      </c>
      <c r="C67" s="13">
        <v>3500000000</v>
      </c>
      <c r="D67" s="13">
        <v>350000000</v>
      </c>
      <c r="E67" s="13">
        <v>1451073871</v>
      </c>
      <c r="F67" s="13"/>
      <c r="G67" s="13">
        <v>-193612026</v>
      </c>
      <c r="H67" s="90">
        <v>193612026</v>
      </c>
      <c r="I67" s="90">
        <f t="shared" si="0"/>
        <v>1451073871</v>
      </c>
      <c r="J67" s="91">
        <v>74802414</v>
      </c>
      <c r="K67" s="92">
        <f t="shared" si="1"/>
        <v>21.372118285714286</v>
      </c>
    </row>
    <row r="68" spans="1:11" s="11" customFormat="1" ht="24" customHeight="1">
      <c r="A68" s="95"/>
      <c r="B68" s="94" t="s">
        <v>335</v>
      </c>
      <c r="C68" s="13">
        <v>144561640580</v>
      </c>
      <c r="D68" s="13">
        <v>14456164058</v>
      </c>
      <c r="E68" s="13">
        <v>886742514</v>
      </c>
      <c r="F68" s="13"/>
      <c r="G68" s="13"/>
      <c r="H68" s="90"/>
      <c r="I68" s="90">
        <f t="shared" si="0"/>
        <v>886742514</v>
      </c>
      <c r="J68" s="91">
        <v>238729496</v>
      </c>
      <c r="K68" s="92">
        <f t="shared" si="1"/>
        <v>1.6514027859824112</v>
      </c>
    </row>
    <row r="69" spans="1:11" s="11" customFormat="1" ht="24" customHeight="1">
      <c r="A69" s="96"/>
      <c r="B69" s="94" t="s">
        <v>336</v>
      </c>
      <c r="C69" s="13">
        <v>78288192570</v>
      </c>
      <c r="D69" s="13">
        <v>7828819257</v>
      </c>
      <c r="E69" s="13">
        <v>50673380</v>
      </c>
      <c r="F69" s="13"/>
      <c r="G69" s="13">
        <v>-50673380</v>
      </c>
      <c r="H69" s="90">
        <f>F69-G69</f>
        <v>50673380</v>
      </c>
      <c r="I69" s="90">
        <f t="shared" si="0"/>
        <v>50673380</v>
      </c>
      <c r="J69" s="91">
        <v>23137489</v>
      </c>
      <c r="K69" s="92">
        <f t="shared" si="1"/>
        <v>0.2955425108238643</v>
      </c>
    </row>
    <row r="70" spans="1:11" s="11" customFormat="1" ht="24" customHeight="1">
      <c r="A70" s="96"/>
      <c r="B70" s="94" t="s">
        <v>337</v>
      </c>
      <c r="C70" s="13">
        <v>330000000000</v>
      </c>
      <c r="D70" s="13">
        <v>33000000000</v>
      </c>
      <c r="E70" s="13">
        <v>6805779571.19</v>
      </c>
      <c r="F70" s="13"/>
      <c r="G70" s="13"/>
      <c r="H70" s="90"/>
      <c r="I70" s="90">
        <f t="shared" si="0"/>
        <v>6805779571.19</v>
      </c>
      <c r="J70" s="91">
        <v>865191972</v>
      </c>
      <c r="K70" s="92">
        <f t="shared" si="1"/>
        <v>2.6217938545454547</v>
      </c>
    </row>
    <row r="71" spans="1:11" s="11" customFormat="1" ht="24" customHeight="1">
      <c r="A71" s="96"/>
      <c r="B71" s="94" t="s">
        <v>338</v>
      </c>
      <c r="C71" s="13">
        <v>6417561270</v>
      </c>
      <c r="D71" s="13">
        <v>641756127</v>
      </c>
      <c r="E71" s="13"/>
      <c r="F71" s="13"/>
      <c r="G71" s="13"/>
      <c r="H71" s="90"/>
      <c r="I71" s="118">
        <f t="shared" si="0"/>
        <v>0</v>
      </c>
      <c r="J71" s="91">
        <v>10253459</v>
      </c>
      <c r="K71" s="92">
        <f t="shared" si="1"/>
        <v>1.5977189104421279</v>
      </c>
    </row>
    <row r="72" spans="1:11" s="11" customFormat="1" ht="24" customHeight="1">
      <c r="A72" s="96"/>
      <c r="B72" s="97" t="s">
        <v>339</v>
      </c>
      <c r="C72" s="13">
        <v>16000000</v>
      </c>
      <c r="D72" s="13">
        <v>1600000</v>
      </c>
      <c r="E72" s="13">
        <v>136986</v>
      </c>
      <c r="F72" s="13"/>
      <c r="G72" s="13"/>
      <c r="H72" s="90"/>
      <c r="I72" s="90">
        <f t="shared" si="0"/>
        <v>136986</v>
      </c>
      <c r="J72" s="91">
        <v>14658</v>
      </c>
      <c r="K72" s="92">
        <f t="shared" si="1"/>
        <v>0.916125</v>
      </c>
    </row>
    <row r="73" spans="1:11" s="11" customFormat="1" ht="24" customHeight="1">
      <c r="A73" s="96"/>
      <c r="B73" s="94" t="s">
        <v>340</v>
      </c>
      <c r="C73" s="13">
        <v>198200000</v>
      </c>
      <c r="D73" s="13">
        <v>19820000</v>
      </c>
      <c r="E73" s="13">
        <v>14000000</v>
      </c>
      <c r="F73" s="13"/>
      <c r="G73" s="13"/>
      <c r="H73" s="90"/>
      <c r="I73" s="90">
        <f t="shared" si="0"/>
        <v>14000000</v>
      </c>
      <c r="J73" s="91">
        <v>1400000</v>
      </c>
      <c r="K73" s="92">
        <f t="shared" si="1"/>
        <v>7.063572149344097</v>
      </c>
    </row>
    <row r="74" spans="1:11" s="11" customFormat="1" ht="24" customHeight="1">
      <c r="A74" s="93"/>
      <c r="B74" s="94" t="s">
        <v>341</v>
      </c>
      <c r="C74" s="52" t="s">
        <v>227</v>
      </c>
      <c r="D74" s="52" t="s">
        <v>228</v>
      </c>
      <c r="E74" s="13">
        <v>41000000</v>
      </c>
      <c r="F74" s="13"/>
      <c r="G74" s="13"/>
      <c r="H74" s="90"/>
      <c r="I74" s="90">
        <f t="shared" si="0"/>
        <v>41000000</v>
      </c>
      <c r="J74" s="91">
        <v>5711031</v>
      </c>
      <c r="K74" s="92">
        <f t="shared" si="1"/>
        <v>2.0499995146936967</v>
      </c>
    </row>
    <row r="75" spans="1:11" s="11" customFormat="1" ht="24" customHeight="1">
      <c r="A75" s="96"/>
      <c r="B75" s="94" t="s">
        <v>342</v>
      </c>
      <c r="C75" s="13">
        <v>345000000</v>
      </c>
      <c r="D75" s="13">
        <v>34500000</v>
      </c>
      <c r="E75" s="13">
        <v>27550000</v>
      </c>
      <c r="F75" s="13"/>
      <c r="G75" s="13"/>
      <c r="H75" s="90"/>
      <c r="I75" s="90">
        <f t="shared" si="0"/>
        <v>27550000</v>
      </c>
      <c r="J75" s="91">
        <v>2481467</v>
      </c>
      <c r="K75" s="92">
        <f t="shared" si="1"/>
        <v>7.192657971014493</v>
      </c>
    </row>
    <row r="76" spans="1:11" s="11" customFormat="1" ht="24" customHeight="1">
      <c r="A76" s="98"/>
      <c r="B76" s="94" t="s">
        <v>343</v>
      </c>
      <c r="C76" s="13">
        <v>4500000000</v>
      </c>
      <c r="D76" s="13">
        <v>450000000</v>
      </c>
      <c r="E76" s="13">
        <v>110592000</v>
      </c>
      <c r="F76" s="13"/>
      <c r="G76" s="13"/>
      <c r="H76" s="90"/>
      <c r="I76" s="90">
        <f t="shared" si="0"/>
        <v>110592000</v>
      </c>
      <c r="J76" s="91">
        <v>11998125</v>
      </c>
      <c r="K76" s="92">
        <f t="shared" si="1"/>
        <v>2.66625</v>
      </c>
    </row>
    <row r="77" spans="1:11" s="12" customFormat="1" ht="24" customHeight="1" thickBot="1">
      <c r="A77" s="99"/>
      <c r="B77" s="144" t="s">
        <v>344</v>
      </c>
      <c r="C77" s="145">
        <v>105322243070</v>
      </c>
      <c r="D77" s="145">
        <v>10532224307</v>
      </c>
      <c r="E77" s="146">
        <v>2500000000</v>
      </c>
      <c r="F77" s="146"/>
      <c r="G77" s="146"/>
      <c r="H77" s="127"/>
      <c r="I77" s="127">
        <f t="shared" si="0"/>
        <v>2500000000</v>
      </c>
      <c r="J77" s="127">
        <v>250000000</v>
      </c>
      <c r="K77" s="128">
        <f t="shared" si="1"/>
        <v>2.37366763859979</v>
      </c>
    </row>
    <row r="78" spans="1:11" s="12" customFormat="1" ht="24" customHeight="1">
      <c r="A78" s="100" t="s">
        <v>327</v>
      </c>
      <c r="B78" s="147" t="s">
        <v>345</v>
      </c>
      <c r="C78" s="148">
        <v>81253607290</v>
      </c>
      <c r="D78" s="148">
        <v>8125360729</v>
      </c>
      <c r="E78" s="148">
        <v>4217100090</v>
      </c>
      <c r="F78" s="148"/>
      <c r="G78" s="148"/>
      <c r="H78" s="149"/>
      <c r="I78" s="149">
        <f t="shared" si="0"/>
        <v>4217100090</v>
      </c>
      <c r="J78" s="150">
        <v>627636984</v>
      </c>
      <c r="K78" s="151">
        <f t="shared" si="1"/>
        <v>7.724419935719509</v>
      </c>
    </row>
    <row r="79" spans="1:11" s="11" customFormat="1" ht="24" customHeight="1">
      <c r="A79" s="93" t="s">
        <v>327</v>
      </c>
      <c r="B79" s="94" t="s">
        <v>346</v>
      </c>
      <c r="C79" s="13">
        <v>86250301430</v>
      </c>
      <c r="D79" s="13">
        <v>8625030143</v>
      </c>
      <c r="E79" s="13">
        <v>8105278982</v>
      </c>
      <c r="F79" s="13"/>
      <c r="G79" s="13"/>
      <c r="H79" s="90"/>
      <c r="I79" s="90">
        <f t="shared" si="0"/>
        <v>8105278982</v>
      </c>
      <c r="J79" s="91">
        <v>2162627690</v>
      </c>
      <c r="K79" s="92">
        <f t="shared" si="1"/>
        <v>25.073856602752514</v>
      </c>
    </row>
    <row r="80" spans="1:11" s="11" customFormat="1" ht="24" customHeight="1">
      <c r="A80" s="96"/>
      <c r="B80" s="94" t="s">
        <v>347</v>
      </c>
      <c r="C80" s="52" t="s">
        <v>241</v>
      </c>
      <c r="D80" s="52" t="s">
        <v>242</v>
      </c>
      <c r="E80" s="13">
        <v>6165961407</v>
      </c>
      <c r="F80" s="13"/>
      <c r="G80" s="13"/>
      <c r="H80" s="90"/>
      <c r="I80" s="90">
        <f t="shared" si="0"/>
        <v>6165961407</v>
      </c>
      <c r="J80" s="91">
        <v>672980396</v>
      </c>
      <c r="K80" s="92">
        <f t="shared" si="1"/>
        <v>13.739286599393802</v>
      </c>
    </row>
    <row r="81" spans="1:11" s="11" customFormat="1" ht="24" customHeight="1">
      <c r="A81" s="96"/>
      <c r="B81" s="94" t="s">
        <v>348</v>
      </c>
      <c r="C81" s="13">
        <v>17620000000</v>
      </c>
      <c r="D81" s="13">
        <v>1762000000</v>
      </c>
      <c r="E81" s="13">
        <v>1000000000</v>
      </c>
      <c r="F81" s="13"/>
      <c r="G81" s="13"/>
      <c r="H81" s="90"/>
      <c r="I81" s="90">
        <f t="shared" si="0"/>
        <v>1000000000</v>
      </c>
      <c r="J81" s="91">
        <v>100000000</v>
      </c>
      <c r="K81" s="92">
        <f t="shared" si="1"/>
        <v>5.675368898978434</v>
      </c>
    </row>
    <row r="82" spans="1:11" s="11" customFormat="1" ht="24" customHeight="1">
      <c r="A82" s="98"/>
      <c r="B82" s="94" t="s">
        <v>349</v>
      </c>
      <c r="C82" s="13">
        <v>1700000000</v>
      </c>
      <c r="D82" s="13">
        <v>170000000</v>
      </c>
      <c r="E82" s="13">
        <v>100000000</v>
      </c>
      <c r="F82" s="13"/>
      <c r="G82" s="13"/>
      <c r="H82" s="90"/>
      <c r="I82" s="90">
        <f t="shared" si="0"/>
        <v>100000000</v>
      </c>
      <c r="J82" s="91">
        <v>10000000</v>
      </c>
      <c r="K82" s="92">
        <f t="shared" si="1"/>
        <v>5.88235294117647</v>
      </c>
    </row>
    <row r="83" spans="1:11" s="11" customFormat="1" ht="24" customHeight="1">
      <c r="A83" s="96" t="s">
        <v>327</v>
      </c>
      <c r="B83" s="94" t="s">
        <v>350</v>
      </c>
      <c r="C83" s="13">
        <v>8569411860</v>
      </c>
      <c r="D83" s="13">
        <v>856941186</v>
      </c>
      <c r="E83" s="13">
        <v>812324914</v>
      </c>
      <c r="F83" s="13"/>
      <c r="G83" s="13"/>
      <c r="H83" s="90"/>
      <c r="I83" s="90">
        <f t="shared" si="0"/>
        <v>812324914</v>
      </c>
      <c r="J83" s="91">
        <v>185040012</v>
      </c>
      <c r="K83" s="92">
        <f t="shared" si="1"/>
        <v>21.59308188508517</v>
      </c>
    </row>
    <row r="84" spans="1:11" s="11" customFormat="1" ht="24" customHeight="1">
      <c r="A84" s="96" t="s">
        <v>327</v>
      </c>
      <c r="B84" s="94" t="s">
        <v>351</v>
      </c>
      <c r="C84" s="13">
        <v>3638164000</v>
      </c>
      <c r="D84" s="13">
        <v>363816400</v>
      </c>
      <c r="E84" s="13">
        <v>510681174</v>
      </c>
      <c r="F84" s="13"/>
      <c r="G84" s="13"/>
      <c r="H84" s="90"/>
      <c r="I84" s="90">
        <f t="shared" si="0"/>
        <v>510681174</v>
      </c>
      <c r="J84" s="91">
        <v>64608278</v>
      </c>
      <c r="K84" s="92">
        <f t="shared" si="1"/>
        <v>17.758484224460467</v>
      </c>
    </row>
    <row r="85" spans="1:11" s="11" customFormat="1" ht="24" customHeight="1">
      <c r="A85" s="96"/>
      <c r="B85" s="94" t="s">
        <v>352</v>
      </c>
      <c r="C85" s="13">
        <v>3300000000</v>
      </c>
      <c r="D85" s="13">
        <v>330000000</v>
      </c>
      <c r="E85" s="13">
        <v>1377872240</v>
      </c>
      <c r="F85" s="13"/>
      <c r="G85" s="13"/>
      <c r="H85" s="90"/>
      <c r="I85" s="90">
        <f t="shared" si="0"/>
        <v>1377872240</v>
      </c>
      <c r="J85" s="91">
        <v>303131576</v>
      </c>
      <c r="K85" s="92">
        <f t="shared" si="1"/>
        <v>91.85805333333333</v>
      </c>
    </row>
    <row r="86" spans="1:11" s="11" customFormat="1" ht="24" customHeight="1">
      <c r="A86" s="96"/>
      <c r="B86" s="97" t="s">
        <v>353</v>
      </c>
      <c r="C86" s="13">
        <v>2624000000</v>
      </c>
      <c r="D86" s="13">
        <v>262400000</v>
      </c>
      <c r="E86" s="13"/>
      <c r="F86" s="13"/>
      <c r="G86" s="13"/>
      <c r="H86" s="90"/>
      <c r="I86" s="118">
        <f t="shared" si="0"/>
        <v>0</v>
      </c>
      <c r="J86" s="91">
        <v>25035822</v>
      </c>
      <c r="K86" s="92">
        <f t="shared" si="1"/>
        <v>9.541090701219513</v>
      </c>
    </row>
    <row r="87" spans="1:11" s="11" customFormat="1" ht="24" customHeight="1">
      <c r="A87" s="96"/>
      <c r="B87" s="94" t="s">
        <v>354</v>
      </c>
      <c r="C87" s="13">
        <v>655200000</v>
      </c>
      <c r="D87" s="13">
        <v>65520000</v>
      </c>
      <c r="E87" s="13">
        <v>12501100</v>
      </c>
      <c r="F87" s="13"/>
      <c r="G87" s="13"/>
      <c r="H87" s="90"/>
      <c r="I87" s="90">
        <f t="shared" si="0"/>
        <v>12501100</v>
      </c>
      <c r="J87" s="91">
        <v>1250110</v>
      </c>
      <c r="K87" s="92">
        <f t="shared" si="1"/>
        <v>1.9079822954822954</v>
      </c>
    </row>
    <row r="88" spans="1:11" s="11" customFormat="1" ht="24" customHeight="1">
      <c r="A88" s="96" t="s">
        <v>327</v>
      </c>
      <c r="B88" s="94" t="s">
        <v>355</v>
      </c>
      <c r="C88" s="13">
        <v>458295360</v>
      </c>
      <c r="D88" s="13">
        <v>45829536</v>
      </c>
      <c r="E88" s="13"/>
      <c r="F88" s="13"/>
      <c r="G88" s="13"/>
      <c r="H88" s="90"/>
      <c r="I88" s="118">
        <f t="shared" si="0"/>
        <v>0</v>
      </c>
      <c r="J88" s="91">
        <v>62882</v>
      </c>
      <c r="K88" s="92">
        <f t="shared" si="1"/>
        <v>0.1372084587546337</v>
      </c>
    </row>
    <row r="89" spans="1:11" s="11" customFormat="1" ht="24" customHeight="1">
      <c r="A89" s="96"/>
      <c r="B89" s="94" t="s">
        <v>356</v>
      </c>
      <c r="C89" s="13">
        <v>585785000</v>
      </c>
      <c r="D89" s="13">
        <v>58578500</v>
      </c>
      <c r="E89" s="13">
        <v>30000000</v>
      </c>
      <c r="F89" s="13"/>
      <c r="G89" s="13">
        <v>-30000000</v>
      </c>
      <c r="H89" s="90">
        <v>30000000</v>
      </c>
      <c r="I89" s="90">
        <f t="shared" si="0"/>
        <v>30000000</v>
      </c>
      <c r="J89" s="91">
        <v>8913458</v>
      </c>
      <c r="K89" s="92">
        <f t="shared" si="1"/>
        <v>15.216261939107351</v>
      </c>
    </row>
    <row r="90" spans="1:11" s="11" customFormat="1" ht="24" customHeight="1">
      <c r="A90" s="96"/>
      <c r="B90" s="94" t="s">
        <v>357</v>
      </c>
      <c r="C90" s="13">
        <v>50000000</v>
      </c>
      <c r="D90" s="13">
        <v>5000000</v>
      </c>
      <c r="E90" s="13">
        <v>3793103</v>
      </c>
      <c r="F90" s="13"/>
      <c r="G90" s="13"/>
      <c r="H90" s="90"/>
      <c r="I90" s="90">
        <f t="shared" si="0"/>
        <v>3793103</v>
      </c>
      <c r="J90" s="91">
        <v>1500000</v>
      </c>
      <c r="K90" s="92">
        <f t="shared" si="1"/>
        <v>30</v>
      </c>
    </row>
    <row r="91" spans="1:11" s="11" customFormat="1" ht="24" customHeight="1">
      <c r="A91" s="93" t="s">
        <v>327</v>
      </c>
      <c r="B91" s="94" t="s">
        <v>358</v>
      </c>
      <c r="C91" s="13">
        <v>2062872500</v>
      </c>
      <c r="D91" s="13">
        <v>2932159</v>
      </c>
      <c r="E91" s="13">
        <v>125921250</v>
      </c>
      <c r="F91" s="13"/>
      <c r="G91" s="13">
        <v>-125921250</v>
      </c>
      <c r="H91" s="90">
        <v>125921250</v>
      </c>
      <c r="I91" s="90">
        <f t="shared" si="0"/>
        <v>125921250</v>
      </c>
      <c r="J91" s="91">
        <v>146250</v>
      </c>
      <c r="K91" s="92">
        <f t="shared" si="1"/>
        <v>4.987792271837919</v>
      </c>
    </row>
    <row r="92" spans="1:11" s="11" customFormat="1" ht="24" customHeight="1">
      <c r="A92" s="96"/>
      <c r="B92" s="94" t="s">
        <v>359</v>
      </c>
      <c r="C92" s="52" t="s">
        <v>279</v>
      </c>
      <c r="D92" s="52" t="s">
        <v>280</v>
      </c>
      <c r="E92" s="13">
        <v>820341653</v>
      </c>
      <c r="F92" s="13"/>
      <c r="G92" s="13"/>
      <c r="H92" s="90"/>
      <c r="I92" s="90">
        <f t="shared" si="0"/>
        <v>820341653</v>
      </c>
      <c r="J92" s="91">
        <v>230836323</v>
      </c>
      <c r="K92" s="92">
        <f t="shared" si="1"/>
        <v>2.3046273125122756</v>
      </c>
    </row>
    <row r="93" spans="1:11" s="11" customFormat="1" ht="24" customHeight="1">
      <c r="A93" s="95" t="s">
        <v>327</v>
      </c>
      <c r="B93" s="101" t="s">
        <v>360</v>
      </c>
      <c r="C93" s="15">
        <v>108653850720</v>
      </c>
      <c r="D93" s="15">
        <v>10865385072</v>
      </c>
      <c r="E93" s="15">
        <v>122590335</v>
      </c>
      <c r="F93" s="15"/>
      <c r="G93" s="15">
        <v>-122590335</v>
      </c>
      <c r="H93" s="102">
        <v>122590335</v>
      </c>
      <c r="I93" s="103">
        <f t="shared" si="0"/>
        <v>122590335</v>
      </c>
      <c r="J93" s="104">
        <v>55196575</v>
      </c>
      <c r="K93" s="105">
        <f t="shared" si="1"/>
        <v>0.508003854757445</v>
      </c>
    </row>
    <row r="94" spans="1:11" s="11" customFormat="1" ht="24" customHeight="1">
      <c r="A94" s="106" t="s">
        <v>327</v>
      </c>
      <c r="B94" s="94" t="s">
        <v>328</v>
      </c>
      <c r="C94" s="52" t="s">
        <v>284</v>
      </c>
      <c r="D94" s="52" t="s">
        <v>285</v>
      </c>
      <c r="E94" s="13">
        <v>1099080389</v>
      </c>
      <c r="F94" s="13"/>
      <c r="G94" s="13"/>
      <c r="H94" s="90"/>
      <c r="I94" s="90">
        <f t="shared" si="0"/>
        <v>1099080389</v>
      </c>
      <c r="J94" s="91">
        <v>286954793</v>
      </c>
      <c r="K94" s="92">
        <f t="shared" si="1"/>
        <v>2.506193924256416</v>
      </c>
    </row>
    <row r="95" spans="1:11" s="11" customFormat="1" ht="24" customHeight="1">
      <c r="A95" s="107"/>
      <c r="B95" s="94" t="s">
        <v>329</v>
      </c>
      <c r="C95" s="13">
        <v>135000000</v>
      </c>
      <c r="D95" s="13">
        <v>13500000</v>
      </c>
      <c r="E95" s="13">
        <v>4500000</v>
      </c>
      <c r="F95" s="13"/>
      <c r="G95" s="13"/>
      <c r="H95" s="90"/>
      <c r="I95" s="90">
        <f t="shared" si="0"/>
        <v>4500000</v>
      </c>
      <c r="J95" s="91">
        <v>450000</v>
      </c>
      <c r="K95" s="92">
        <f t="shared" si="1"/>
        <v>3.3333333333333335</v>
      </c>
    </row>
    <row r="96" spans="1:11" s="11" customFormat="1" ht="24" customHeight="1">
      <c r="A96" s="96"/>
      <c r="B96" s="94" t="s">
        <v>330</v>
      </c>
      <c r="C96" s="13">
        <v>300000000</v>
      </c>
      <c r="D96" s="13">
        <v>30000000</v>
      </c>
      <c r="E96" s="13">
        <v>4900000</v>
      </c>
      <c r="F96" s="13"/>
      <c r="G96" s="13"/>
      <c r="H96" s="90"/>
      <c r="I96" s="90">
        <f t="shared" si="0"/>
        <v>4900000</v>
      </c>
      <c r="J96" s="91">
        <v>490000</v>
      </c>
      <c r="K96" s="92">
        <f t="shared" si="1"/>
        <v>1.633333333333333</v>
      </c>
    </row>
    <row r="97" spans="1:11" s="11" customFormat="1" ht="24" customHeight="1">
      <c r="A97" s="96"/>
      <c r="B97" s="97" t="s">
        <v>331</v>
      </c>
      <c r="C97" s="13">
        <v>59990010</v>
      </c>
      <c r="D97" s="13">
        <v>5999001</v>
      </c>
      <c r="E97" s="13">
        <v>155312</v>
      </c>
      <c r="F97" s="13"/>
      <c r="G97" s="13"/>
      <c r="H97" s="90"/>
      <c r="I97" s="90">
        <f t="shared" si="0"/>
        <v>155312</v>
      </c>
      <c r="J97" s="91">
        <v>15531</v>
      </c>
      <c r="K97" s="92">
        <f t="shared" si="1"/>
        <v>0.2588931057020994</v>
      </c>
    </row>
    <row r="98" spans="1:11" s="11" customFormat="1" ht="24" customHeight="1">
      <c r="A98" s="117" t="s">
        <v>361</v>
      </c>
      <c r="B98" s="76" t="s">
        <v>26</v>
      </c>
      <c r="C98" s="71" t="s">
        <v>26</v>
      </c>
      <c r="D98" s="71" t="s">
        <v>26</v>
      </c>
      <c r="E98" s="123">
        <v>5295817608</v>
      </c>
      <c r="F98" s="62" t="s">
        <v>26</v>
      </c>
      <c r="G98" s="123">
        <f>SUM(G99:G123)</f>
        <v>-131439439</v>
      </c>
      <c r="H98" s="123">
        <f>SUM(H99:H123)</f>
        <v>131439439</v>
      </c>
      <c r="I98" s="119">
        <v>5295817608</v>
      </c>
      <c r="J98" s="71" t="s">
        <v>26</v>
      </c>
      <c r="K98" s="63" t="s">
        <v>26</v>
      </c>
    </row>
    <row r="99" spans="1:11" s="11" customFormat="1" ht="24" customHeight="1">
      <c r="A99" s="51" t="s">
        <v>26</v>
      </c>
      <c r="B99" s="108" t="s">
        <v>319</v>
      </c>
      <c r="C99" s="55" t="s">
        <v>40</v>
      </c>
      <c r="D99" s="55" t="s">
        <v>41</v>
      </c>
      <c r="E99" s="83">
        <v>72000000</v>
      </c>
      <c r="F99" s="55" t="s">
        <v>26</v>
      </c>
      <c r="G99" s="55" t="s">
        <v>26</v>
      </c>
      <c r="H99" s="55" t="s">
        <v>26</v>
      </c>
      <c r="I99" s="83">
        <v>72000000</v>
      </c>
      <c r="J99" s="55" t="s">
        <v>42</v>
      </c>
      <c r="K99" s="55" t="s">
        <v>43</v>
      </c>
    </row>
    <row r="100" spans="1:11" s="8" customFormat="1" ht="24" customHeight="1">
      <c r="A100" s="51" t="s">
        <v>26</v>
      </c>
      <c r="B100" s="111" t="s">
        <v>34</v>
      </c>
      <c r="C100" s="52" t="s">
        <v>209</v>
      </c>
      <c r="D100" s="52" t="s">
        <v>210</v>
      </c>
      <c r="E100" s="120">
        <v>14610708</v>
      </c>
      <c r="F100" s="52" t="s">
        <v>26</v>
      </c>
      <c r="G100" s="120">
        <v>-14610708</v>
      </c>
      <c r="H100" s="120">
        <v>14610708</v>
      </c>
      <c r="I100" s="83">
        <v>14610708</v>
      </c>
      <c r="J100" s="53" t="s">
        <v>211</v>
      </c>
      <c r="K100" s="56" t="s">
        <v>212</v>
      </c>
    </row>
    <row r="101" spans="1:11" s="9" customFormat="1" ht="24" customHeight="1">
      <c r="A101" s="51" t="s">
        <v>26</v>
      </c>
      <c r="B101" s="108" t="s">
        <v>171</v>
      </c>
      <c r="C101" s="52">
        <v>330000000000</v>
      </c>
      <c r="D101" s="52" t="s">
        <v>213</v>
      </c>
      <c r="E101" s="120">
        <v>432021752</v>
      </c>
      <c r="F101" s="52" t="s">
        <v>26</v>
      </c>
      <c r="G101" s="52" t="s">
        <v>26</v>
      </c>
      <c r="H101" s="54" t="s">
        <v>26</v>
      </c>
      <c r="I101" s="83">
        <v>432021752</v>
      </c>
      <c r="J101" s="53" t="s">
        <v>214</v>
      </c>
      <c r="K101" s="56" t="s">
        <v>215</v>
      </c>
    </row>
    <row r="102" spans="1:11" s="9" customFormat="1" ht="24" customHeight="1">
      <c r="A102" s="51" t="s">
        <v>26</v>
      </c>
      <c r="B102" s="108" t="s">
        <v>216</v>
      </c>
      <c r="C102" s="52" t="s">
        <v>26</v>
      </c>
      <c r="D102" s="52" t="s">
        <v>26</v>
      </c>
      <c r="E102" s="52" t="s">
        <v>26</v>
      </c>
      <c r="F102" s="52" t="s">
        <v>26</v>
      </c>
      <c r="G102" s="52">
        <v>-3060000</v>
      </c>
      <c r="H102" s="83">
        <v>3060000</v>
      </c>
      <c r="I102" s="54" t="s">
        <v>26</v>
      </c>
      <c r="J102" s="53" t="s">
        <v>26</v>
      </c>
      <c r="K102" s="56" t="s">
        <v>26</v>
      </c>
    </row>
    <row r="103" spans="1:11" s="11" customFormat="1" ht="24" customHeight="1">
      <c r="A103" s="51" t="s">
        <v>26</v>
      </c>
      <c r="B103" s="108" t="s">
        <v>217</v>
      </c>
      <c r="C103" s="52" t="s">
        <v>203</v>
      </c>
      <c r="D103" s="52" t="s">
        <v>218</v>
      </c>
      <c r="E103" s="120">
        <v>14245000</v>
      </c>
      <c r="F103" s="52" t="s">
        <v>26</v>
      </c>
      <c r="G103" s="52" t="s">
        <v>26</v>
      </c>
      <c r="H103" s="54" t="s">
        <v>26</v>
      </c>
      <c r="I103" s="83">
        <v>14245000</v>
      </c>
      <c r="J103" s="53" t="s">
        <v>219</v>
      </c>
      <c r="K103" s="56" t="s">
        <v>180</v>
      </c>
    </row>
    <row r="104" spans="1:11" s="11" customFormat="1" ht="24" customHeight="1">
      <c r="A104" s="51" t="s">
        <v>26</v>
      </c>
      <c r="B104" s="108" t="s">
        <v>220</v>
      </c>
      <c r="C104" s="52" t="s">
        <v>221</v>
      </c>
      <c r="D104" s="52" t="s">
        <v>222</v>
      </c>
      <c r="E104" s="120">
        <v>780000</v>
      </c>
      <c r="F104" s="52" t="s">
        <v>26</v>
      </c>
      <c r="G104" s="52" t="s">
        <v>26</v>
      </c>
      <c r="H104" s="54" t="s">
        <v>26</v>
      </c>
      <c r="I104" s="83">
        <v>780000</v>
      </c>
      <c r="J104" s="53" t="s">
        <v>223</v>
      </c>
      <c r="K104" s="56" t="s">
        <v>224</v>
      </c>
    </row>
    <row r="105" spans="1:11" s="8" customFormat="1" ht="24" customHeight="1">
      <c r="A105" s="51" t="s">
        <v>26</v>
      </c>
      <c r="B105" s="108" t="s">
        <v>198</v>
      </c>
      <c r="C105" s="52" t="s">
        <v>225</v>
      </c>
      <c r="D105" s="52" t="s">
        <v>199</v>
      </c>
      <c r="E105" s="120">
        <v>7000000</v>
      </c>
      <c r="F105" s="52" t="s">
        <v>26</v>
      </c>
      <c r="G105" s="52" t="s">
        <v>26</v>
      </c>
      <c r="H105" s="54" t="s">
        <v>26</v>
      </c>
      <c r="I105" s="83">
        <v>7000000</v>
      </c>
      <c r="J105" s="53" t="s">
        <v>200</v>
      </c>
      <c r="K105" s="56" t="s">
        <v>201</v>
      </c>
    </row>
    <row r="106" spans="1:14" s="8" customFormat="1" ht="24" customHeight="1">
      <c r="A106" s="51" t="s">
        <v>26</v>
      </c>
      <c r="B106" s="108" t="s">
        <v>226</v>
      </c>
      <c r="C106" s="52" t="s">
        <v>227</v>
      </c>
      <c r="D106" s="52" t="s">
        <v>228</v>
      </c>
      <c r="E106" s="120">
        <v>20000000</v>
      </c>
      <c r="F106" s="52" t="s">
        <v>26</v>
      </c>
      <c r="G106" s="52" t="s">
        <v>26</v>
      </c>
      <c r="H106" s="54" t="s">
        <v>26</v>
      </c>
      <c r="I106" s="83">
        <v>20000000</v>
      </c>
      <c r="J106" s="53" t="s">
        <v>229</v>
      </c>
      <c r="K106" s="56" t="s">
        <v>230</v>
      </c>
      <c r="L106" s="11"/>
      <c r="M106" s="11"/>
      <c r="N106" s="11"/>
    </row>
    <row r="107" spans="1:11" s="11" customFormat="1" ht="24" customHeight="1">
      <c r="A107" s="51" t="s">
        <v>26</v>
      </c>
      <c r="B107" s="108" t="s">
        <v>231</v>
      </c>
      <c r="C107" s="52" t="s">
        <v>232</v>
      </c>
      <c r="D107" s="52" t="s">
        <v>233</v>
      </c>
      <c r="E107" s="120">
        <v>19285000</v>
      </c>
      <c r="F107" s="52" t="s">
        <v>26</v>
      </c>
      <c r="G107" s="52" t="s">
        <v>26</v>
      </c>
      <c r="H107" s="54" t="s">
        <v>26</v>
      </c>
      <c r="I107" s="83">
        <v>19285000</v>
      </c>
      <c r="J107" s="53" t="s">
        <v>234</v>
      </c>
      <c r="K107" s="56" t="s">
        <v>235</v>
      </c>
    </row>
    <row r="108" spans="1:11" s="11" customFormat="1" ht="24" customHeight="1">
      <c r="A108" s="51" t="s">
        <v>26</v>
      </c>
      <c r="B108" s="108" t="s">
        <v>202</v>
      </c>
      <c r="C108" s="52" t="s">
        <v>156</v>
      </c>
      <c r="D108" s="52" t="s">
        <v>203</v>
      </c>
      <c r="E108" s="120">
        <v>46789000</v>
      </c>
      <c r="F108" s="52" t="s">
        <v>26</v>
      </c>
      <c r="G108" s="52" t="s">
        <v>26</v>
      </c>
      <c r="H108" s="54" t="s">
        <v>26</v>
      </c>
      <c r="I108" s="83">
        <v>46789000</v>
      </c>
      <c r="J108" s="53" t="s">
        <v>236</v>
      </c>
      <c r="K108" s="56" t="s">
        <v>237</v>
      </c>
    </row>
    <row r="109" spans="1:11" s="11" customFormat="1" ht="24" customHeight="1">
      <c r="A109" s="51" t="s">
        <v>26</v>
      </c>
      <c r="B109" s="108" t="s">
        <v>82</v>
      </c>
      <c r="C109" s="52" t="s">
        <v>83</v>
      </c>
      <c r="D109" s="52" t="s">
        <v>84</v>
      </c>
      <c r="E109" s="120">
        <v>2000000000</v>
      </c>
      <c r="F109" s="52" t="s">
        <v>26</v>
      </c>
      <c r="G109" s="52" t="s">
        <v>26</v>
      </c>
      <c r="H109" s="54" t="s">
        <v>26</v>
      </c>
      <c r="I109" s="83">
        <v>2000000000</v>
      </c>
      <c r="J109" s="53" t="s">
        <v>238</v>
      </c>
      <c r="K109" s="56" t="s">
        <v>239</v>
      </c>
    </row>
    <row r="110" spans="1:11" s="11" customFormat="1" ht="24" customHeight="1">
      <c r="A110" s="59" t="s">
        <v>26</v>
      </c>
      <c r="B110" s="108" t="s">
        <v>240</v>
      </c>
      <c r="C110" s="52" t="s">
        <v>241</v>
      </c>
      <c r="D110" s="52" t="s">
        <v>242</v>
      </c>
      <c r="E110" s="120">
        <v>806367608</v>
      </c>
      <c r="F110" s="52" t="s">
        <v>26</v>
      </c>
      <c r="G110" s="52" t="s">
        <v>26</v>
      </c>
      <c r="H110" s="54" t="s">
        <v>26</v>
      </c>
      <c r="I110" s="83">
        <v>806367608</v>
      </c>
      <c r="J110" s="53" t="s">
        <v>243</v>
      </c>
      <c r="K110" s="56" t="s">
        <v>244</v>
      </c>
    </row>
    <row r="111" spans="1:11" s="11" customFormat="1" ht="24" customHeight="1">
      <c r="A111" s="51" t="s">
        <v>26</v>
      </c>
      <c r="B111" s="108" t="s">
        <v>206</v>
      </c>
      <c r="C111" s="52" t="s">
        <v>245</v>
      </c>
      <c r="D111" s="52" t="s">
        <v>207</v>
      </c>
      <c r="E111" s="83">
        <v>1000000000</v>
      </c>
      <c r="F111" s="55" t="s">
        <v>26</v>
      </c>
      <c r="G111" s="55" t="s">
        <v>26</v>
      </c>
      <c r="H111" s="54" t="s">
        <v>26</v>
      </c>
      <c r="I111" s="83">
        <v>1000000000</v>
      </c>
      <c r="J111" s="54" t="s">
        <v>65</v>
      </c>
      <c r="K111" s="56" t="s">
        <v>246</v>
      </c>
    </row>
    <row r="112" spans="1:11" s="12" customFormat="1" ht="24" customHeight="1">
      <c r="A112" s="137" t="s">
        <v>26</v>
      </c>
      <c r="B112" s="138" t="s">
        <v>247</v>
      </c>
      <c r="C112" s="140" t="s">
        <v>248</v>
      </c>
      <c r="D112" s="140" t="s">
        <v>249</v>
      </c>
      <c r="E112" s="141">
        <v>50000000</v>
      </c>
      <c r="F112" s="140" t="s">
        <v>26</v>
      </c>
      <c r="G112" s="140" t="s">
        <v>26</v>
      </c>
      <c r="H112" s="152" t="s">
        <v>26</v>
      </c>
      <c r="I112" s="142">
        <v>50000000</v>
      </c>
      <c r="J112" s="153" t="s">
        <v>193</v>
      </c>
      <c r="K112" s="143" t="s">
        <v>250</v>
      </c>
    </row>
    <row r="113" spans="1:11" s="12" customFormat="1" ht="24" customHeight="1" thickBot="1">
      <c r="A113" s="129" t="s">
        <v>26</v>
      </c>
      <c r="B113" s="130" t="s">
        <v>251</v>
      </c>
      <c r="C113" s="132" t="s">
        <v>252</v>
      </c>
      <c r="D113" s="132" t="s">
        <v>253</v>
      </c>
      <c r="E113" s="133">
        <v>39975641</v>
      </c>
      <c r="F113" s="132" t="s">
        <v>26</v>
      </c>
      <c r="G113" s="132" t="s">
        <v>26</v>
      </c>
      <c r="H113" s="134" t="s">
        <v>26</v>
      </c>
      <c r="I113" s="135">
        <v>39975641</v>
      </c>
      <c r="J113" s="154" t="s">
        <v>254</v>
      </c>
      <c r="K113" s="136" t="s">
        <v>255</v>
      </c>
    </row>
    <row r="114" spans="1:11" s="11" customFormat="1" ht="24" customHeight="1">
      <c r="A114" s="51" t="s">
        <v>26</v>
      </c>
      <c r="B114" s="108" t="s">
        <v>256</v>
      </c>
      <c r="C114" s="52" t="s">
        <v>257</v>
      </c>
      <c r="D114" s="52" t="s">
        <v>258</v>
      </c>
      <c r="E114" s="52" t="s">
        <v>26</v>
      </c>
      <c r="F114" s="52" t="s">
        <v>26</v>
      </c>
      <c r="G114" s="52" t="s">
        <v>26</v>
      </c>
      <c r="H114" s="54" t="s">
        <v>26</v>
      </c>
      <c r="I114" s="54" t="s">
        <v>26</v>
      </c>
      <c r="J114" s="53" t="s">
        <v>259</v>
      </c>
      <c r="K114" s="56" t="s">
        <v>260</v>
      </c>
    </row>
    <row r="115" spans="1:11" s="8" customFormat="1" ht="24" customHeight="1">
      <c r="A115" s="51" t="s">
        <v>26</v>
      </c>
      <c r="B115" s="108" t="s">
        <v>261</v>
      </c>
      <c r="C115" s="52" t="s">
        <v>262</v>
      </c>
      <c r="D115" s="52" t="s">
        <v>263</v>
      </c>
      <c r="E115" s="120">
        <v>12501100</v>
      </c>
      <c r="F115" s="52" t="s">
        <v>26</v>
      </c>
      <c r="G115" s="52" t="s">
        <v>26</v>
      </c>
      <c r="H115" s="54" t="s">
        <v>26</v>
      </c>
      <c r="I115" s="83">
        <v>12501100</v>
      </c>
      <c r="J115" s="53" t="s">
        <v>264</v>
      </c>
      <c r="K115" s="56" t="s">
        <v>265</v>
      </c>
    </row>
    <row r="116" spans="1:11" s="11" customFormat="1" ht="24" customHeight="1">
      <c r="A116" s="59" t="s">
        <v>26</v>
      </c>
      <c r="B116" s="108" t="s">
        <v>266</v>
      </c>
      <c r="C116" s="52" t="s">
        <v>267</v>
      </c>
      <c r="D116" s="52" t="s">
        <v>268</v>
      </c>
      <c r="E116" s="52" t="s">
        <v>26</v>
      </c>
      <c r="F116" s="52" t="s">
        <v>26</v>
      </c>
      <c r="G116" s="52" t="s">
        <v>26</v>
      </c>
      <c r="H116" s="54" t="s">
        <v>26</v>
      </c>
      <c r="I116" s="54" t="s">
        <v>26</v>
      </c>
      <c r="J116" s="53" t="s">
        <v>269</v>
      </c>
      <c r="K116" s="56" t="s">
        <v>224</v>
      </c>
    </row>
    <row r="117" spans="1:11" s="11" customFormat="1" ht="24" customHeight="1">
      <c r="A117" s="51" t="s">
        <v>26</v>
      </c>
      <c r="B117" s="108" t="s">
        <v>270</v>
      </c>
      <c r="C117" s="52" t="s">
        <v>271</v>
      </c>
      <c r="D117" s="52" t="s">
        <v>272</v>
      </c>
      <c r="E117" s="52" t="s">
        <v>26</v>
      </c>
      <c r="F117" s="52" t="s">
        <v>26</v>
      </c>
      <c r="G117" s="120">
        <v>12152519</v>
      </c>
      <c r="H117" s="83">
        <v>-12152519</v>
      </c>
      <c r="I117" s="54" t="s">
        <v>26</v>
      </c>
      <c r="J117" s="53" t="s">
        <v>26</v>
      </c>
      <c r="K117" s="56" t="s">
        <v>26</v>
      </c>
    </row>
    <row r="118" spans="1:11" s="8" customFormat="1" ht="24" customHeight="1">
      <c r="A118" s="51" t="s">
        <v>26</v>
      </c>
      <c r="B118" s="108" t="s">
        <v>273</v>
      </c>
      <c r="C118" s="52" t="s">
        <v>274</v>
      </c>
      <c r="D118" s="52" t="s">
        <v>275</v>
      </c>
      <c r="E118" s="120">
        <v>125921250</v>
      </c>
      <c r="F118" s="52" t="s">
        <v>26</v>
      </c>
      <c r="G118" s="120">
        <v>-125921250</v>
      </c>
      <c r="H118" s="83">
        <v>125921250</v>
      </c>
      <c r="I118" s="83">
        <v>125921250</v>
      </c>
      <c r="J118" s="53" t="s">
        <v>276</v>
      </c>
      <c r="K118" s="56" t="s">
        <v>277</v>
      </c>
    </row>
    <row r="119" spans="1:11" s="8" customFormat="1" ht="24" customHeight="1">
      <c r="A119" s="51" t="s">
        <v>26</v>
      </c>
      <c r="B119" s="108" t="s">
        <v>278</v>
      </c>
      <c r="C119" s="52" t="s">
        <v>279</v>
      </c>
      <c r="D119" s="52" t="s">
        <v>280</v>
      </c>
      <c r="E119" s="120">
        <v>461357680</v>
      </c>
      <c r="F119" s="52" t="s">
        <v>26</v>
      </c>
      <c r="G119" s="52" t="s">
        <v>26</v>
      </c>
      <c r="H119" s="54" t="s">
        <v>26</v>
      </c>
      <c r="I119" s="83">
        <v>461357680</v>
      </c>
      <c r="J119" s="53" t="s">
        <v>281</v>
      </c>
      <c r="K119" s="56" t="s">
        <v>282</v>
      </c>
    </row>
    <row r="120" spans="1:11" s="8" customFormat="1" ht="24" customHeight="1">
      <c r="A120" s="51" t="s">
        <v>26</v>
      </c>
      <c r="B120" s="108" t="s">
        <v>283</v>
      </c>
      <c r="C120" s="52" t="s">
        <v>284</v>
      </c>
      <c r="D120" s="52" t="s">
        <v>285</v>
      </c>
      <c r="E120" s="120">
        <v>142070889</v>
      </c>
      <c r="F120" s="52" t="s">
        <v>26</v>
      </c>
      <c r="G120" s="52" t="s">
        <v>26</v>
      </c>
      <c r="H120" s="54" t="s">
        <v>26</v>
      </c>
      <c r="I120" s="83">
        <v>142070889</v>
      </c>
      <c r="J120" s="53" t="s">
        <v>286</v>
      </c>
      <c r="K120" s="56" t="s">
        <v>287</v>
      </c>
    </row>
    <row r="121" spans="1:11" s="11" customFormat="1" ht="24" customHeight="1">
      <c r="A121" s="51" t="s">
        <v>26</v>
      </c>
      <c r="B121" s="108" t="s">
        <v>288</v>
      </c>
      <c r="C121" s="52" t="s">
        <v>289</v>
      </c>
      <c r="D121" s="52" t="s">
        <v>290</v>
      </c>
      <c r="E121" s="120">
        <v>27000000</v>
      </c>
      <c r="F121" s="52" t="s">
        <v>26</v>
      </c>
      <c r="G121" s="52" t="s">
        <v>26</v>
      </c>
      <c r="H121" s="54" t="s">
        <v>26</v>
      </c>
      <c r="I121" s="83">
        <v>27000000</v>
      </c>
      <c r="J121" s="53" t="s">
        <v>291</v>
      </c>
      <c r="K121" s="56" t="s">
        <v>292</v>
      </c>
    </row>
    <row r="122" spans="1:11" s="11" customFormat="1" ht="24" customHeight="1">
      <c r="A122" s="51" t="s">
        <v>26</v>
      </c>
      <c r="B122" s="108" t="s">
        <v>293</v>
      </c>
      <c r="C122" s="52" t="s">
        <v>74</v>
      </c>
      <c r="D122" s="52" t="s">
        <v>294</v>
      </c>
      <c r="E122" s="120">
        <v>3300000</v>
      </c>
      <c r="F122" s="52" t="s">
        <v>26</v>
      </c>
      <c r="G122" s="52" t="s">
        <v>26</v>
      </c>
      <c r="H122" s="54" t="s">
        <v>26</v>
      </c>
      <c r="I122" s="83">
        <v>3300000</v>
      </c>
      <c r="J122" s="53" t="s">
        <v>295</v>
      </c>
      <c r="K122" s="56" t="s">
        <v>296</v>
      </c>
    </row>
    <row r="123" spans="1:11" s="11" customFormat="1" ht="24" customHeight="1">
      <c r="A123" s="51" t="s">
        <v>26</v>
      </c>
      <c r="B123" s="108" t="s">
        <v>297</v>
      </c>
      <c r="C123" s="52" t="s">
        <v>298</v>
      </c>
      <c r="D123" s="52" t="s">
        <v>299</v>
      </c>
      <c r="E123" s="120">
        <v>591980</v>
      </c>
      <c r="F123" s="52" t="s">
        <v>26</v>
      </c>
      <c r="G123" s="52" t="s">
        <v>26</v>
      </c>
      <c r="H123" s="54" t="s">
        <v>26</v>
      </c>
      <c r="I123" s="83">
        <v>591980</v>
      </c>
      <c r="J123" s="53" t="s">
        <v>300</v>
      </c>
      <c r="K123" s="56" t="s">
        <v>301</v>
      </c>
    </row>
    <row r="124" spans="1:11" s="11" customFormat="1" ht="24" customHeight="1">
      <c r="A124" s="117" t="s">
        <v>362</v>
      </c>
      <c r="B124" s="109" t="s">
        <v>26</v>
      </c>
      <c r="C124" s="71" t="s">
        <v>26</v>
      </c>
      <c r="D124" s="71" t="s">
        <v>26</v>
      </c>
      <c r="E124" s="123">
        <v>49000000</v>
      </c>
      <c r="F124" s="71" t="s">
        <v>26</v>
      </c>
      <c r="G124" s="71" t="s">
        <v>26</v>
      </c>
      <c r="H124" s="50" t="s">
        <v>26</v>
      </c>
      <c r="I124" s="119">
        <v>49000000</v>
      </c>
      <c r="J124" s="62" t="s">
        <v>26</v>
      </c>
      <c r="K124" s="63" t="s">
        <v>26</v>
      </c>
    </row>
    <row r="125" spans="1:11" s="12" customFormat="1" ht="24" customHeight="1">
      <c r="A125" s="51" t="s">
        <v>26</v>
      </c>
      <c r="B125" s="108" t="s">
        <v>302</v>
      </c>
      <c r="C125" s="52" t="s">
        <v>65</v>
      </c>
      <c r="D125" s="52" t="s">
        <v>303</v>
      </c>
      <c r="E125" s="120">
        <v>49000000</v>
      </c>
      <c r="F125" s="52" t="s">
        <v>26</v>
      </c>
      <c r="G125" s="52" t="s">
        <v>26</v>
      </c>
      <c r="H125" s="54" t="s">
        <v>26</v>
      </c>
      <c r="I125" s="83">
        <v>49000000</v>
      </c>
      <c r="J125" s="53" t="s">
        <v>304</v>
      </c>
      <c r="K125" s="56" t="s">
        <v>136</v>
      </c>
    </row>
    <row r="126" spans="1:11" s="11" customFormat="1" ht="24" customHeight="1">
      <c r="A126" s="48" t="s">
        <v>305</v>
      </c>
      <c r="B126" s="109" t="s">
        <v>26</v>
      </c>
      <c r="C126" s="71" t="s">
        <v>26</v>
      </c>
      <c r="D126" s="71" t="s">
        <v>26</v>
      </c>
      <c r="E126" s="123">
        <v>4095831040</v>
      </c>
      <c r="F126" s="71" t="s">
        <v>26</v>
      </c>
      <c r="G126" s="71" t="s">
        <v>26</v>
      </c>
      <c r="H126" s="50" t="s">
        <v>26</v>
      </c>
      <c r="I126" s="119">
        <v>4095831040</v>
      </c>
      <c r="J126" s="62" t="s">
        <v>26</v>
      </c>
      <c r="K126" s="63" t="s">
        <v>26</v>
      </c>
    </row>
    <row r="127" spans="1:11" s="9" customFormat="1" ht="24" customHeight="1">
      <c r="A127" s="117" t="s">
        <v>363</v>
      </c>
      <c r="B127" s="116" t="s">
        <v>26</v>
      </c>
      <c r="C127" s="71" t="s">
        <v>26</v>
      </c>
      <c r="D127" s="71" t="s">
        <v>26</v>
      </c>
      <c r="E127" s="123">
        <v>100500000</v>
      </c>
      <c r="F127" s="71" t="s">
        <v>26</v>
      </c>
      <c r="G127" s="71" t="s">
        <v>26</v>
      </c>
      <c r="H127" s="50" t="s">
        <v>26</v>
      </c>
      <c r="I127" s="119">
        <v>100500000</v>
      </c>
      <c r="J127" s="62" t="s">
        <v>26</v>
      </c>
      <c r="K127" s="63" t="s">
        <v>26</v>
      </c>
    </row>
    <row r="128" spans="1:11" s="8" customFormat="1" ht="24" customHeight="1">
      <c r="A128" s="51" t="s">
        <v>26</v>
      </c>
      <c r="B128" s="108" t="s">
        <v>226</v>
      </c>
      <c r="C128" s="52">
        <v>2785869440</v>
      </c>
      <c r="D128" s="52" t="s">
        <v>228</v>
      </c>
      <c r="E128" s="120">
        <v>15000000</v>
      </c>
      <c r="F128" s="52" t="s">
        <v>26</v>
      </c>
      <c r="G128" s="52" t="s">
        <v>26</v>
      </c>
      <c r="H128" s="54" t="s">
        <v>26</v>
      </c>
      <c r="I128" s="83">
        <v>15000000</v>
      </c>
      <c r="J128" s="53" t="s">
        <v>306</v>
      </c>
      <c r="K128" s="56" t="s">
        <v>307</v>
      </c>
    </row>
    <row r="129" spans="1:11" s="8" customFormat="1" ht="24" customHeight="1">
      <c r="A129" s="59" t="s">
        <v>26</v>
      </c>
      <c r="B129" s="108" t="s">
        <v>308</v>
      </c>
      <c r="C129" s="52">
        <v>100000000</v>
      </c>
      <c r="D129" s="52" t="s">
        <v>303</v>
      </c>
      <c r="E129" s="120">
        <v>40000000</v>
      </c>
      <c r="F129" s="52" t="s">
        <v>26</v>
      </c>
      <c r="G129" s="52" t="s">
        <v>26</v>
      </c>
      <c r="H129" s="54" t="s">
        <v>26</v>
      </c>
      <c r="I129" s="83">
        <v>40000000</v>
      </c>
      <c r="J129" s="53" t="s">
        <v>309</v>
      </c>
      <c r="K129" s="56" t="s">
        <v>47</v>
      </c>
    </row>
    <row r="130" spans="1:11" s="8" customFormat="1" ht="24" customHeight="1">
      <c r="A130" s="51" t="s">
        <v>26</v>
      </c>
      <c r="B130" s="108" t="s">
        <v>202</v>
      </c>
      <c r="C130" s="52">
        <v>4500000000</v>
      </c>
      <c r="D130" s="52" t="s">
        <v>203</v>
      </c>
      <c r="E130" s="120">
        <v>45500000</v>
      </c>
      <c r="F130" s="52" t="s">
        <v>26</v>
      </c>
      <c r="G130" s="52" t="s">
        <v>26</v>
      </c>
      <c r="H130" s="54" t="s">
        <v>26</v>
      </c>
      <c r="I130" s="83">
        <v>45500000</v>
      </c>
      <c r="J130" s="53" t="s">
        <v>204</v>
      </c>
      <c r="K130" s="56" t="s">
        <v>205</v>
      </c>
    </row>
    <row r="131" spans="1:11" s="11" customFormat="1" ht="24" customHeight="1">
      <c r="A131" s="117" t="s">
        <v>364</v>
      </c>
      <c r="B131" s="109" t="s">
        <v>26</v>
      </c>
      <c r="C131" s="71" t="s">
        <v>26</v>
      </c>
      <c r="D131" s="71" t="s">
        <v>26</v>
      </c>
      <c r="E131" s="123">
        <v>3995331040</v>
      </c>
      <c r="F131" s="71" t="s">
        <v>26</v>
      </c>
      <c r="G131" s="71" t="s">
        <v>26</v>
      </c>
      <c r="H131" s="50" t="s">
        <v>26</v>
      </c>
      <c r="I131" s="119">
        <v>3995331040</v>
      </c>
      <c r="J131" s="62" t="s">
        <v>26</v>
      </c>
      <c r="K131" s="63" t="s">
        <v>26</v>
      </c>
    </row>
    <row r="132" spans="1:11" s="8" customFormat="1" ht="24" customHeight="1">
      <c r="A132" s="51" t="s">
        <v>26</v>
      </c>
      <c r="B132" s="108" t="s">
        <v>34</v>
      </c>
      <c r="C132" s="55" t="s">
        <v>209</v>
      </c>
      <c r="D132" s="55" t="s">
        <v>210</v>
      </c>
      <c r="E132" s="83">
        <v>561040</v>
      </c>
      <c r="F132" s="55" t="s">
        <v>26</v>
      </c>
      <c r="G132" s="55" t="s">
        <v>26</v>
      </c>
      <c r="H132" s="55" t="s">
        <v>26</v>
      </c>
      <c r="I132" s="83">
        <v>561040</v>
      </c>
      <c r="J132" s="55" t="s">
        <v>310</v>
      </c>
      <c r="K132" s="55" t="s">
        <v>26</v>
      </c>
    </row>
    <row r="133" spans="1:11" s="11" customFormat="1" ht="24" customHeight="1">
      <c r="A133" s="51" t="s">
        <v>26</v>
      </c>
      <c r="B133" s="108" t="s">
        <v>311</v>
      </c>
      <c r="C133" s="52" t="s">
        <v>312</v>
      </c>
      <c r="D133" s="52" t="s">
        <v>313</v>
      </c>
      <c r="E133" s="120">
        <v>3994770000</v>
      </c>
      <c r="F133" s="52" t="s">
        <v>26</v>
      </c>
      <c r="G133" s="53" t="s">
        <v>26</v>
      </c>
      <c r="H133" s="54" t="s">
        <v>26</v>
      </c>
      <c r="I133" s="83">
        <v>3994770000</v>
      </c>
      <c r="J133" s="53" t="s">
        <v>314</v>
      </c>
      <c r="K133" s="56" t="s">
        <v>315</v>
      </c>
    </row>
    <row r="134" spans="1:11" s="8" customFormat="1" ht="24" customHeight="1" hidden="1">
      <c r="A134" s="44"/>
      <c r="B134" s="25"/>
      <c r="C134" s="15"/>
      <c r="D134" s="15"/>
      <c r="E134" s="15"/>
      <c r="F134" s="15"/>
      <c r="G134" s="34"/>
      <c r="H134" s="30"/>
      <c r="I134" s="33"/>
      <c r="J134" s="34"/>
      <c r="K134" s="35"/>
    </row>
    <row r="135" spans="1:14" s="8" customFormat="1" ht="24" customHeight="1" hidden="1">
      <c r="A135" s="44"/>
      <c r="B135" s="77"/>
      <c r="C135" s="15"/>
      <c r="D135" s="15"/>
      <c r="E135" s="15"/>
      <c r="F135" s="15"/>
      <c r="G135" s="10"/>
      <c r="H135" s="30"/>
      <c r="I135" s="30"/>
      <c r="J135" s="10"/>
      <c r="K135" s="35"/>
      <c r="L135" s="11"/>
      <c r="M135" s="11"/>
      <c r="N135" s="11"/>
    </row>
    <row r="136" spans="1:11" s="8" customFormat="1" ht="24" customHeight="1" hidden="1">
      <c r="A136" s="24"/>
      <c r="B136" s="25"/>
      <c r="C136" s="15"/>
      <c r="D136" s="15"/>
      <c r="E136" s="15"/>
      <c r="F136" s="15"/>
      <c r="G136" s="10"/>
      <c r="H136" s="30"/>
      <c r="I136" s="30"/>
      <c r="J136" s="10"/>
      <c r="K136" s="35"/>
    </row>
    <row r="137" spans="1:11" s="8" customFormat="1" ht="24" customHeight="1" hidden="1">
      <c r="A137" s="24"/>
      <c r="B137" s="25"/>
      <c r="C137" s="15"/>
      <c r="D137" s="15"/>
      <c r="E137" s="15"/>
      <c r="F137" s="15"/>
      <c r="G137" s="10"/>
      <c r="H137" s="30"/>
      <c r="I137" s="30"/>
      <c r="J137" s="10"/>
      <c r="K137" s="35"/>
    </row>
    <row r="138" spans="1:11" s="8" customFormat="1" ht="24" customHeight="1" hidden="1">
      <c r="A138" s="24"/>
      <c r="B138" s="25"/>
      <c r="C138" s="15"/>
      <c r="D138" s="15"/>
      <c r="E138" s="15"/>
      <c r="F138" s="15"/>
      <c r="G138" s="10"/>
      <c r="H138" s="30"/>
      <c r="I138" s="30"/>
      <c r="J138" s="10"/>
      <c r="K138" s="35"/>
    </row>
    <row r="139" spans="1:11" s="8" customFormat="1" ht="24" customHeight="1" hidden="1">
      <c r="A139" s="44"/>
      <c r="B139" s="25"/>
      <c r="C139" s="15"/>
      <c r="D139" s="15"/>
      <c r="E139" s="15"/>
      <c r="F139" s="15"/>
      <c r="G139" s="10"/>
      <c r="H139" s="30"/>
      <c r="I139" s="30"/>
      <c r="J139" s="10"/>
      <c r="K139" s="35"/>
    </row>
    <row r="140" spans="1:11" s="11" customFormat="1" ht="24" customHeight="1" hidden="1">
      <c r="A140" s="44"/>
      <c r="B140" s="25"/>
      <c r="C140" s="15"/>
      <c r="D140" s="15"/>
      <c r="E140" s="15"/>
      <c r="F140" s="15"/>
      <c r="G140" s="10"/>
      <c r="H140" s="30"/>
      <c r="I140" s="30"/>
      <c r="J140" s="10"/>
      <c r="K140" s="35"/>
    </row>
    <row r="141" spans="1:11" s="11" customFormat="1" ht="24" customHeight="1" hidden="1">
      <c r="A141" s="44"/>
      <c r="B141" s="25"/>
      <c r="C141" s="15"/>
      <c r="D141" s="15"/>
      <c r="E141" s="15"/>
      <c r="F141" s="15"/>
      <c r="G141" s="10"/>
      <c r="H141" s="30"/>
      <c r="I141" s="30"/>
      <c r="J141" s="10"/>
      <c r="K141" s="35"/>
    </row>
    <row r="142" spans="1:11" s="8" customFormat="1" ht="24" customHeight="1" hidden="1">
      <c r="A142" s="44"/>
      <c r="B142" s="25"/>
      <c r="C142" s="15"/>
      <c r="D142" s="15"/>
      <c r="E142" s="15"/>
      <c r="F142" s="15"/>
      <c r="G142" s="10"/>
      <c r="H142" s="30"/>
      <c r="I142" s="30"/>
      <c r="J142" s="10"/>
      <c r="K142" s="35"/>
    </row>
    <row r="143" spans="1:11" s="8" customFormat="1" ht="24" customHeight="1" hidden="1">
      <c r="A143" s="44"/>
      <c r="B143" s="25"/>
      <c r="C143" s="15"/>
      <c r="D143" s="15"/>
      <c r="E143" s="15"/>
      <c r="F143" s="15"/>
      <c r="G143" s="34"/>
      <c r="H143" s="30"/>
      <c r="I143" s="33"/>
      <c r="J143" s="34"/>
      <c r="K143" s="35"/>
    </row>
    <row r="144" spans="1:11" s="8" customFormat="1" ht="24" customHeight="1" hidden="1">
      <c r="A144" s="44"/>
      <c r="B144" s="25"/>
      <c r="C144" s="15"/>
      <c r="D144" s="15"/>
      <c r="E144" s="15"/>
      <c r="F144" s="15"/>
      <c r="G144" s="34"/>
      <c r="H144" s="30"/>
      <c r="I144" s="33"/>
      <c r="J144" s="34"/>
      <c r="K144" s="35"/>
    </row>
    <row r="145" spans="1:11" s="8" customFormat="1" ht="24" customHeight="1" hidden="1">
      <c r="A145" s="44"/>
      <c r="B145" s="25"/>
      <c r="C145" s="15"/>
      <c r="D145" s="15"/>
      <c r="E145" s="15"/>
      <c r="F145" s="15"/>
      <c r="G145" s="34"/>
      <c r="H145" s="30"/>
      <c r="I145" s="33"/>
      <c r="J145" s="34"/>
      <c r="K145" s="35"/>
    </row>
    <row r="146" spans="1:11" s="8" customFormat="1" ht="24" customHeight="1" hidden="1">
      <c r="A146" s="44"/>
      <c r="B146" s="25"/>
      <c r="C146" s="15"/>
      <c r="D146" s="15"/>
      <c r="E146" s="15"/>
      <c r="F146" s="15"/>
      <c r="G146" s="34"/>
      <c r="H146" s="30"/>
      <c r="I146" s="33"/>
      <c r="J146" s="34"/>
      <c r="K146" s="35"/>
    </row>
    <row r="147" spans="1:11" s="11" customFormat="1" ht="24" customHeight="1" hidden="1">
      <c r="A147" s="45"/>
      <c r="B147" s="25"/>
      <c r="C147" s="15"/>
      <c r="D147" s="15"/>
      <c r="E147" s="15"/>
      <c r="F147" s="15"/>
      <c r="G147" s="34"/>
      <c r="H147" s="30"/>
      <c r="I147" s="33"/>
      <c r="J147" s="34"/>
      <c r="K147" s="35"/>
    </row>
    <row r="148" spans="1:11" s="11" customFormat="1" ht="24" customHeight="1" hidden="1">
      <c r="A148" s="44"/>
      <c r="B148" s="25"/>
      <c r="C148" s="15"/>
      <c r="D148" s="15"/>
      <c r="E148" s="15"/>
      <c r="F148" s="15"/>
      <c r="G148" s="34"/>
      <c r="H148" s="30"/>
      <c r="I148" s="33"/>
      <c r="J148" s="34"/>
      <c r="K148" s="35"/>
    </row>
    <row r="149" spans="1:11" s="11" customFormat="1" ht="24" customHeight="1">
      <c r="A149" s="44"/>
      <c r="B149" s="25"/>
      <c r="C149" s="15"/>
      <c r="D149" s="15"/>
      <c r="E149" s="15"/>
      <c r="F149" s="15"/>
      <c r="G149" s="34"/>
      <c r="H149" s="30"/>
      <c r="I149" s="33"/>
      <c r="J149" s="34"/>
      <c r="K149" s="35"/>
    </row>
    <row r="150" spans="1:11" s="11" customFormat="1" ht="24" customHeight="1">
      <c r="A150" s="44"/>
      <c r="B150" s="25"/>
      <c r="C150" s="15"/>
      <c r="D150" s="15"/>
      <c r="E150" s="15"/>
      <c r="F150" s="15"/>
      <c r="G150" s="34"/>
      <c r="H150" s="30"/>
      <c r="I150" s="33"/>
      <c r="J150" s="34"/>
      <c r="K150" s="35"/>
    </row>
    <row r="151" spans="1:11" s="11" customFormat="1" ht="24" customHeight="1">
      <c r="A151" s="44"/>
      <c r="B151" s="25"/>
      <c r="C151" s="15"/>
      <c r="D151" s="15"/>
      <c r="E151" s="15"/>
      <c r="F151" s="15"/>
      <c r="G151" s="34"/>
      <c r="H151" s="30"/>
      <c r="I151" s="33"/>
      <c r="J151" s="34"/>
      <c r="K151" s="35"/>
    </row>
    <row r="152" spans="1:11" s="11" customFormat="1" ht="24" customHeight="1">
      <c r="A152" s="44"/>
      <c r="B152" s="25"/>
      <c r="C152" s="15"/>
      <c r="D152" s="15"/>
      <c r="E152" s="15"/>
      <c r="F152" s="15"/>
      <c r="G152" s="34"/>
      <c r="H152" s="30"/>
      <c r="I152" s="33"/>
      <c r="J152" s="34"/>
      <c r="K152" s="35"/>
    </row>
    <row r="153" spans="1:11" s="11" customFormat="1" ht="24" customHeight="1">
      <c r="A153" s="44"/>
      <c r="B153" s="25"/>
      <c r="C153" s="15"/>
      <c r="D153" s="15"/>
      <c r="E153" s="15"/>
      <c r="F153" s="15"/>
      <c r="G153" s="34"/>
      <c r="H153" s="30"/>
      <c r="I153" s="33"/>
      <c r="J153" s="34"/>
      <c r="K153" s="35"/>
    </row>
    <row r="154" spans="1:11" s="11" customFormat="1" ht="24" customHeight="1">
      <c r="A154" s="44"/>
      <c r="B154" s="25"/>
      <c r="C154" s="15"/>
      <c r="D154" s="15"/>
      <c r="E154" s="15"/>
      <c r="F154" s="15"/>
      <c r="G154" s="34"/>
      <c r="H154" s="30"/>
      <c r="I154" s="33"/>
      <c r="J154" s="34"/>
      <c r="K154" s="35"/>
    </row>
    <row r="155" spans="1:11" s="11" customFormat="1" ht="24" customHeight="1">
      <c r="A155" s="44"/>
      <c r="B155" s="25"/>
      <c r="C155" s="15"/>
      <c r="D155" s="15"/>
      <c r="E155" s="15"/>
      <c r="F155" s="15"/>
      <c r="G155" s="34"/>
      <c r="H155" s="30"/>
      <c r="I155" s="33"/>
      <c r="J155" s="34"/>
      <c r="K155" s="35"/>
    </row>
    <row r="156" spans="1:11" s="11" customFormat="1" ht="24" customHeight="1">
      <c r="A156" s="44"/>
      <c r="B156" s="25"/>
      <c r="C156" s="15"/>
      <c r="D156" s="15"/>
      <c r="E156" s="15"/>
      <c r="F156" s="15"/>
      <c r="G156" s="34"/>
      <c r="H156" s="30"/>
      <c r="I156" s="33"/>
      <c r="J156" s="34"/>
      <c r="K156" s="35"/>
    </row>
    <row r="157" spans="1:11" s="11" customFormat="1" ht="24" customHeight="1">
      <c r="A157" s="44"/>
      <c r="B157" s="25"/>
      <c r="C157" s="15"/>
      <c r="D157" s="15"/>
      <c r="E157" s="15"/>
      <c r="F157" s="15"/>
      <c r="G157" s="34"/>
      <c r="H157" s="30"/>
      <c r="I157" s="33"/>
      <c r="J157" s="34"/>
      <c r="K157" s="35"/>
    </row>
    <row r="158" spans="1:11" s="11" customFormat="1" ht="24" customHeight="1">
      <c r="A158" s="44"/>
      <c r="B158" s="25"/>
      <c r="C158" s="15"/>
      <c r="D158" s="15"/>
      <c r="E158" s="15"/>
      <c r="F158" s="15"/>
      <c r="G158" s="34"/>
      <c r="H158" s="30"/>
      <c r="I158" s="33"/>
      <c r="J158" s="34"/>
      <c r="K158" s="35"/>
    </row>
    <row r="159" spans="1:11" s="11" customFormat="1" ht="24" customHeight="1">
      <c r="A159" s="44"/>
      <c r="B159" s="25"/>
      <c r="C159" s="15"/>
      <c r="D159" s="15"/>
      <c r="E159" s="15"/>
      <c r="F159" s="15"/>
      <c r="G159" s="34"/>
      <c r="H159" s="30"/>
      <c r="I159" s="33"/>
      <c r="J159" s="34"/>
      <c r="K159" s="35"/>
    </row>
    <row r="160" spans="1:11" s="11" customFormat="1" ht="24" customHeight="1">
      <c r="A160" s="44"/>
      <c r="B160" s="25"/>
      <c r="C160" s="15"/>
      <c r="D160" s="15"/>
      <c r="E160" s="15"/>
      <c r="F160" s="15"/>
      <c r="G160" s="34"/>
      <c r="H160" s="30"/>
      <c r="I160" s="33"/>
      <c r="J160" s="34"/>
      <c r="K160" s="35"/>
    </row>
    <row r="161" spans="1:11" s="11" customFormat="1" ht="24" customHeight="1">
      <c r="A161" s="45"/>
      <c r="B161" s="25"/>
      <c r="C161" s="15"/>
      <c r="D161" s="15"/>
      <c r="E161" s="15"/>
      <c r="F161" s="15"/>
      <c r="G161" s="34"/>
      <c r="H161" s="33"/>
      <c r="I161" s="33"/>
      <c r="J161" s="34"/>
      <c r="K161" s="35"/>
    </row>
    <row r="162" spans="1:11" s="11" customFormat="1" ht="24" customHeight="1">
      <c r="A162" s="45"/>
      <c r="B162" s="25"/>
      <c r="C162" s="15"/>
      <c r="D162" s="15"/>
      <c r="E162" s="15"/>
      <c r="F162" s="15"/>
      <c r="G162" s="34"/>
      <c r="H162" s="30"/>
      <c r="I162" s="33"/>
      <c r="J162" s="34"/>
      <c r="K162" s="35"/>
    </row>
    <row r="163" spans="1:11" s="11" customFormat="1" ht="24" customHeight="1" hidden="1">
      <c r="A163" s="44"/>
      <c r="B163" s="25"/>
      <c r="C163" s="15"/>
      <c r="D163" s="15"/>
      <c r="E163" s="15"/>
      <c r="F163" s="15"/>
      <c r="G163" s="10"/>
      <c r="H163" s="30"/>
      <c r="I163" s="30"/>
      <c r="J163" s="10"/>
      <c r="K163" s="35"/>
    </row>
    <row r="164" spans="1:11" s="8" customFormat="1" ht="24" customHeight="1" hidden="1">
      <c r="A164" s="44"/>
      <c r="B164" s="25"/>
      <c r="C164" s="15"/>
      <c r="D164" s="15"/>
      <c r="E164" s="15"/>
      <c r="F164" s="15"/>
      <c r="G164" s="10"/>
      <c r="H164" s="30"/>
      <c r="I164" s="30"/>
      <c r="J164" s="10"/>
      <c r="K164" s="35"/>
    </row>
    <row r="165" spans="1:11" s="8" customFormat="1" ht="24" customHeight="1" hidden="1">
      <c r="A165" s="44"/>
      <c r="B165" s="25"/>
      <c r="C165" s="15"/>
      <c r="D165" s="15"/>
      <c r="E165" s="15"/>
      <c r="F165" s="15"/>
      <c r="G165" s="10"/>
      <c r="H165" s="30"/>
      <c r="I165" s="30"/>
      <c r="J165" s="10"/>
      <c r="K165" s="35"/>
    </row>
    <row r="166" spans="1:11" s="8" customFormat="1" ht="24" customHeight="1" hidden="1">
      <c r="A166" s="44"/>
      <c r="B166" s="25"/>
      <c r="C166" s="15"/>
      <c r="D166" s="15"/>
      <c r="E166" s="15"/>
      <c r="F166" s="15"/>
      <c r="G166" s="10"/>
      <c r="H166" s="30"/>
      <c r="I166" s="30"/>
      <c r="J166" s="10"/>
      <c r="K166" s="35"/>
    </row>
    <row r="167" spans="1:11" s="11" customFormat="1" ht="24" customHeight="1" hidden="1">
      <c r="A167" s="44"/>
      <c r="B167" s="25"/>
      <c r="C167" s="15"/>
      <c r="D167" s="15"/>
      <c r="E167" s="15"/>
      <c r="F167" s="15"/>
      <c r="G167" s="10"/>
      <c r="H167" s="30"/>
      <c r="I167" s="30"/>
      <c r="J167" s="10"/>
      <c r="K167" s="35"/>
    </row>
    <row r="168" spans="1:11" s="11" customFormat="1" ht="24" customHeight="1" hidden="1">
      <c r="A168" s="44"/>
      <c r="B168" s="25"/>
      <c r="C168" s="15"/>
      <c r="D168" s="15"/>
      <c r="E168" s="15"/>
      <c r="F168" s="15"/>
      <c r="G168" s="10"/>
      <c r="H168" s="30"/>
      <c r="I168" s="30"/>
      <c r="J168" s="10"/>
      <c r="K168" s="35"/>
    </row>
    <row r="169" spans="1:11" s="11" customFormat="1" ht="24" customHeight="1" hidden="1">
      <c r="A169" s="44"/>
      <c r="B169" s="25"/>
      <c r="C169" s="15"/>
      <c r="D169" s="15"/>
      <c r="E169" s="15"/>
      <c r="F169" s="15"/>
      <c r="G169" s="10"/>
      <c r="H169" s="30"/>
      <c r="I169" s="30"/>
      <c r="J169" s="10"/>
      <c r="K169" s="35"/>
    </row>
    <row r="170" spans="1:11" s="11" customFormat="1" ht="24" customHeight="1" hidden="1">
      <c r="A170" s="44"/>
      <c r="B170" s="25"/>
      <c r="C170" s="13"/>
      <c r="D170" s="13"/>
      <c r="E170" s="16"/>
      <c r="F170" s="30"/>
      <c r="G170" s="30"/>
      <c r="H170" s="30"/>
      <c r="I170" s="30"/>
      <c r="J170" s="30"/>
      <c r="K170" s="35"/>
    </row>
    <row r="171" spans="1:11" s="11" customFormat="1" ht="24" customHeight="1" hidden="1">
      <c r="A171" s="24"/>
      <c r="B171" s="25"/>
      <c r="C171" s="13"/>
      <c r="D171" s="13"/>
      <c r="E171" s="14"/>
      <c r="F171" s="14"/>
      <c r="G171" s="14"/>
      <c r="H171" s="14"/>
      <c r="I171" s="14"/>
      <c r="J171" s="30"/>
      <c r="K171" s="35"/>
    </row>
    <row r="172" spans="1:11" s="11" customFormat="1" ht="24" customHeight="1" hidden="1">
      <c r="A172" s="44"/>
      <c r="B172" s="25"/>
      <c r="C172" s="13"/>
      <c r="D172" s="13"/>
      <c r="E172" s="16"/>
      <c r="F172" s="30"/>
      <c r="G172" s="30"/>
      <c r="H172" s="30"/>
      <c r="I172" s="30"/>
      <c r="J172" s="30"/>
      <c r="K172" s="35"/>
    </row>
    <row r="173" spans="1:11" s="11" customFormat="1" ht="24" customHeight="1" hidden="1">
      <c r="A173" s="44"/>
      <c r="B173" s="25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s="8" customFormat="1" ht="24" customHeight="1" hidden="1">
      <c r="A174" s="47"/>
      <c r="B174" s="78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s="8" customFormat="1" ht="24" customHeight="1" hidden="1">
      <c r="A175" s="24"/>
      <c r="B175" s="25"/>
      <c r="C175" s="15"/>
      <c r="D175" s="15"/>
      <c r="E175" s="15"/>
      <c r="F175" s="15"/>
      <c r="G175" s="15"/>
      <c r="H175" s="33"/>
      <c r="I175" s="33"/>
      <c r="J175" s="34"/>
      <c r="K175" s="35"/>
    </row>
    <row r="176" spans="1:11" s="11" customFormat="1" ht="24" customHeight="1" hidden="1">
      <c r="A176" s="44"/>
      <c r="B176" s="25"/>
      <c r="C176" s="15"/>
      <c r="D176" s="15"/>
      <c r="E176" s="15"/>
      <c r="F176" s="15"/>
      <c r="G176" s="15"/>
      <c r="H176" s="33"/>
      <c r="I176" s="33"/>
      <c r="J176" s="34"/>
      <c r="K176" s="35"/>
    </row>
    <row r="177" spans="1:11" s="11" customFormat="1" ht="24" customHeight="1" hidden="1">
      <c r="A177" s="44"/>
      <c r="B177" s="25"/>
      <c r="C177" s="15"/>
      <c r="D177" s="15"/>
      <c r="E177" s="15"/>
      <c r="F177" s="15"/>
      <c r="G177" s="15"/>
      <c r="H177" s="33"/>
      <c r="I177" s="33"/>
      <c r="J177" s="34"/>
      <c r="K177" s="35"/>
    </row>
    <row r="178" spans="1:11" s="11" customFormat="1" ht="24" customHeight="1" hidden="1">
      <c r="A178" s="44"/>
      <c r="B178" s="25"/>
      <c r="C178" s="16"/>
      <c r="D178" s="16"/>
      <c r="E178" s="16"/>
      <c r="F178" s="16"/>
      <c r="G178" s="16"/>
      <c r="H178" s="33"/>
      <c r="I178" s="33"/>
      <c r="J178" s="33"/>
      <c r="K178" s="35"/>
    </row>
    <row r="179" spans="1:11" s="8" customFormat="1" ht="24" customHeight="1" hidden="1">
      <c r="A179" s="47"/>
      <c r="B179" s="79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s="8" customFormat="1" ht="24" customHeight="1" hidden="1">
      <c r="A180" s="44"/>
      <c r="B180" s="25"/>
      <c r="C180" s="13"/>
      <c r="D180" s="13"/>
      <c r="E180" s="13"/>
      <c r="F180" s="13"/>
      <c r="G180" s="13"/>
      <c r="H180" s="16"/>
      <c r="I180" s="33"/>
      <c r="J180" s="13"/>
      <c r="K180" s="29"/>
    </row>
    <row r="181" spans="1:11" s="8" customFormat="1" ht="24" customHeight="1" hidden="1">
      <c r="A181" s="44"/>
      <c r="B181" s="25"/>
      <c r="C181" s="13"/>
      <c r="D181" s="13"/>
      <c r="E181" s="13"/>
      <c r="F181" s="13"/>
      <c r="G181" s="13"/>
      <c r="H181" s="30"/>
      <c r="I181" s="33"/>
      <c r="J181" s="13"/>
      <c r="K181" s="29"/>
    </row>
    <row r="182" spans="1:11" s="8" customFormat="1" ht="24" customHeight="1" hidden="1">
      <c r="A182" s="24"/>
      <c r="B182" s="78"/>
      <c r="C182" s="28"/>
      <c r="D182" s="28"/>
      <c r="E182" s="28"/>
      <c r="F182" s="36"/>
      <c r="G182" s="36"/>
      <c r="H182" s="32"/>
      <c r="I182" s="14"/>
      <c r="J182" s="28"/>
      <c r="K182" s="31"/>
    </row>
    <row r="183" spans="1:11" s="8" customFormat="1" ht="24" customHeight="1" hidden="1">
      <c r="A183" s="24"/>
      <c r="B183" s="78"/>
      <c r="C183" s="28"/>
      <c r="D183" s="28"/>
      <c r="E183" s="28"/>
      <c r="F183" s="36"/>
      <c r="G183" s="36"/>
      <c r="H183" s="32"/>
      <c r="I183" s="14"/>
      <c r="J183" s="28"/>
      <c r="K183" s="31"/>
    </row>
    <row r="184" spans="1:11" s="8" customFormat="1" ht="24" customHeight="1" hidden="1">
      <c r="A184" s="24"/>
      <c r="B184" s="78"/>
      <c r="C184" s="28"/>
      <c r="D184" s="28"/>
      <c r="E184" s="28"/>
      <c r="F184" s="36"/>
      <c r="G184" s="36"/>
      <c r="H184" s="32"/>
      <c r="I184" s="14"/>
      <c r="J184" s="28"/>
      <c r="K184" s="31"/>
    </row>
    <row r="185" spans="1:11" s="8" customFormat="1" ht="24" customHeight="1" hidden="1">
      <c r="A185" s="24"/>
      <c r="B185" s="78"/>
      <c r="C185" s="28"/>
      <c r="D185" s="28"/>
      <c r="E185" s="28"/>
      <c r="F185" s="36"/>
      <c r="G185" s="36"/>
      <c r="H185" s="32"/>
      <c r="I185" s="14"/>
      <c r="J185" s="28"/>
      <c r="K185" s="31"/>
    </row>
    <row r="186" spans="1:11" s="8" customFormat="1" ht="24" customHeight="1" hidden="1">
      <c r="A186" s="24"/>
      <c r="B186" s="78"/>
      <c r="C186" s="28"/>
      <c r="D186" s="28"/>
      <c r="E186" s="28"/>
      <c r="F186" s="36"/>
      <c r="G186" s="36"/>
      <c r="H186" s="32"/>
      <c r="I186" s="14"/>
      <c r="J186" s="28"/>
      <c r="K186" s="31"/>
    </row>
    <row r="187" spans="1:11" s="8" customFormat="1" ht="24" customHeight="1" hidden="1">
      <c r="A187" s="24"/>
      <c r="B187" s="78"/>
      <c r="C187" s="28"/>
      <c r="D187" s="28"/>
      <c r="E187" s="28"/>
      <c r="F187" s="36"/>
      <c r="G187" s="36"/>
      <c r="H187" s="32"/>
      <c r="I187" s="14"/>
      <c r="J187" s="28"/>
      <c r="K187" s="31"/>
    </row>
    <row r="188" spans="1:11" s="8" customFormat="1" ht="24" customHeight="1" hidden="1">
      <c r="A188" s="24"/>
      <c r="B188" s="78"/>
      <c r="C188" s="28"/>
      <c r="D188" s="28"/>
      <c r="E188" s="28"/>
      <c r="F188" s="36"/>
      <c r="G188" s="36"/>
      <c r="H188" s="32"/>
      <c r="I188" s="14"/>
      <c r="J188" s="28"/>
      <c r="K188" s="31"/>
    </row>
    <row r="189" spans="1:11" s="8" customFormat="1" ht="24" customHeight="1" hidden="1">
      <c r="A189" s="24"/>
      <c r="B189" s="78"/>
      <c r="C189" s="28"/>
      <c r="D189" s="28"/>
      <c r="E189" s="28"/>
      <c r="F189" s="36"/>
      <c r="G189" s="36"/>
      <c r="H189" s="32"/>
      <c r="I189" s="14"/>
      <c r="J189" s="28"/>
      <c r="K189" s="31"/>
    </row>
    <row r="190" spans="1:11" s="8" customFormat="1" ht="24" customHeight="1" hidden="1">
      <c r="A190" s="24"/>
      <c r="B190" s="78"/>
      <c r="C190" s="28"/>
      <c r="D190" s="28"/>
      <c r="E190" s="28"/>
      <c r="F190" s="36"/>
      <c r="G190" s="36"/>
      <c r="H190" s="32"/>
      <c r="I190" s="14"/>
      <c r="J190" s="28"/>
      <c r="K190" s="31"/>
    </row>
    <row r="191" spans="1:11" s="8" customFormat="1" ht="24" customHeight="1" hidden="1">
      <c r="A191" s="24"/>
      <c r="B191" s="78"/>
      <c r="C191" s="28"/>
      <c r="D191" s="28"/>
      <c r="E191" s="28"/>
      <c r="F191" s="36"/>
      <c r="G191" s="36"/>
      <c r="H191" s="32"/>
      <c r="I191" s="14"/>
      <c r="J191" s="28"/>
      <c r="K191" s="31"/>
    </row>
    <row r="192" spans="1:11" s="8" customFormat="1" ht="24" customHeight="1" hidden="1">
      <c r="A192" s="24"/>
      <c r="B192" s="78"/>
      <c r="C192" s="28"/>
      <c r="D192" s="28"/>
      <c r="E192" s="28"/>
      <c r="F192" s="36"/>
      <c r="G192" s="36"/>
      <c r="H192" s="32"/>
      <c r="I192" s="14"/>
      <c r="J192" s="28"/>
      <c r="K192" s="31"/>
    </row>
    <row r="193" spans="1:11" s="8" customFormat="1" ht="24" customHeight="1" hidden="1">
      <c r="A193" s="24"/>
      <c r="B193" s="78"/>
      <c r="C193" s="28"/>
      <c r="D193" s="28"/>
      <c r="E193" s="28"/>
      <c r="F193" s="36"/>
      <c r="G193" s="36"/>
      <c r="H193" s="32"/>
      <c r="I193" s="14"/>
      <c r="J193" s="28"/>
      <c r="K193" s="31"/>
    </row>
    <row r="194" spans="1:11" s="8" customFormat="1" ht="24" customHeight="1" hidden="1">
      <c r="A194" s="24"/>
      <c r="B194" s="78"/>
      <c r="C194" s="28"/>
      <c r="D194" s="28"/>
      <c r="E194" s="28"/>
      <c r="F194" s="36"/>
      <c r="G194" s="36"/>
      <c r="H194" s="32"/>
      <c r="I194" s="14"/>
      <c r="J194" s="28"/>
      <c r="K194" s="31"/>
    </row>
    <row r="195" spans="1:11" s="8" customFormat="1" ht="24" customHeight="1" hidden="1">
      <c r="A195" s="24"/>
      <c r="B195" s="78"/>
      <c r="C195" s="28"/>
      <c r="D195" s="28"/>
      <c r="E195" s="28"/>
      <c r="F195" s="36"/>
      <c r="G195" s="36"/>
      <c r="H195" s="32"/>
      <c r="I195" s="14"/>
      <c r="J195" s="28"/>
      <c r="K195" s="31"/>
    </row>
    <row r="196" spans="1:11" s="8" customFormat="1" ht="24" customHeight="1" hidden="1">
      <c r="A196" s="24"/>
      <c r="B196" s="78"/>
      <c r="C196" s="26"/>
      <c r="D196" s="26"/>
      <c r="E196" s="26"/>
      <c r="F196" s="37"/>
      <c r="G196" s="27"/>
      <c r="H196" s="32"/>
      <c r="I196" s="14"/>
      <c r="J196" s="26"/>
      <c r="K196" s="29"/>
    </row>
    <row r="197" spans="1:11" s="8" customFormat="1" ht="24" customHeight="1">
      <c r="A197" s="48" t="s">
        <v>316</v>
      </c>
      <c r="B197" s="78"/>
      <c r="C197" s="26"/>
      <c r="D197" s="26"/>
      <c r="E197" s="119">
        <f>E7+E10+E60+E126</f>
        <v>75426800159.19</v>
      </c>
      <c r="F197" s="119">
        <f>F10+F60</f>
        <v>932684420</v>
      </c>
      <c r="G197" s="119">
        <f>G10+G60</f>
        <v>8910645447</v>
      </c>
      <c r="H197" s="119">
        <f>F197-G197</f>
        <v>-7977961027</v>
      </c>
      <c r="I197" s="119">
        <f>I7+I10+I60+I126</f>
        <v>76359484579.19</v>
      </c>
      <c r="J197" s="26"/>
      <c r="K197" s="29"/>
    </row>
    <row r="198" spans="1:34" ht="24" customHeight="1" thickBot="1">
      <c r="A198" s="46"/>
      <c r="B198" s="80"/>
      <c r="C198" s="40"/>
      <c r="D198" s="40"/>
      <c r="E198" s="41"/>
      <c r="F198" s="41"/>
      <c r="G198" s="41"/>
      <c r="H198" s="41"/>
      <c r="I198" s="41"/>
      <c r="J198" s="40"/>
      <c r="K198" s="40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</row>
    <row r="199" spans="1:11" ht="31.5" customHeight="1">
      <c r="A199" s="75" t="s">
        <v>317</v>
      </c>
      <c r="B199" s="81"/>
      <c r="C199" s="17"/>
      <c r="D199" s="17"/>
      <c r="E199" s="17"/>
      <c r="F199" s="17"/>
      <c r="G199" s="17"/>
      <c r="H199" s="17"/>
      <c r="I199" s="17"/>
      <c r="J199" s="17"/>
      <c r="K199" s="17"/>
    </row>
  </sheetData>
  <mergeCells count="7">
    <mergeCell ref="J3:K3"/>
    <mergeCell ref="B3:D3"/>
    <mergeCell ref="F3:I3"/>
    <mergeCell ref="B4:B5"/>
    <mergeCell ref="D4:D5"/>
    <mergeCell ref="F4:H4"/>
    <mergeCell ref="A1:E1"/>
  </mergeCells>
  <printOptions horizontalCentered="1"/>
  <pageMargins left="0.5905511811023623" right="0.5905511811023623" top="0.5905511811023623" bottom="0.7874015748031497" header="0.5118110236220472" footer="0.5118110236220472"/>
  <pageSetup firstPageNumber="1" useFirstPageNumber="1" horizontalDpi="600" verticalDpi="600" orientation="portrait" pageOrder="overThenDown" paperSize="9" scale="74" r:id="rId1"/>
  <rowBreaks count="3" manualBreakCount="3">
    <brk id="41" max="10" man="1"/>
    <brk id="77" max="10" man="1"/>
    <brk id="1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2013-04-16T10:26:33Z</cp:lastPrinted>
  <dcterms:modified xsi:type="dcterms:W3CDTF">2013-04-16T10:26:35Z</dcterms:modified>
  <cp:category/>
  <cp:version/>
  <cp:contentType/>
  <cp:contentStatus/>
</cp:coreProperties>
</file>