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1955" windowHeight="6165" activeTab="0"/>
  </bookViews>
  <sheets>
    <sheet name="稅課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'[3]機關明細'!#REF!</definedName>
    <definedName name="_xlnm.Print_Area" localSheetId="0">'稅課'!$A$1:$K$17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<sst xmlns="http://schemas.openxmlformats.org/spreadsheetml/2006/main" count="22" uniqueCount="22">
  <si>
    <t>單位：億元</t>
  </si>
  <si>
    <t>累計分配數</t>
  </si>
  <si>
    <t>累　　計　　實　　收　　數</t>
  </si>
  <si>
    <t>占預算％</t>
  </si>
  <si>
    <t>占分配％</t>
  </si>
  <si>
    <t xml:space="preserve">  科              目</t>
  </si>
  <si>
    <t xml:space="preserve">  金     額</t>
  </si>
  <si>
    <t xml:space="preserve">    1.所得稅</t>
  </si>
  <si>
    <t xml:space="preserve">      營利事業所得稅</t>
  </si>
  <si>
    <t xml:space="preserve">      綜合所得稅</t>
  </si>
  <si>
    <t xml:space="preserve">    2.遺產及贈與稅</t>
  </si>
  <si>
    <t xml:space="preserve">    3.關稅</t>
  </si>
  <si>
    <t xml:space="preserve">    4.貨物稅</t>
  </si>
  <si>
    <t xml:space="preserve">    5.證券交易稅</t>
  </si>
  <si>
    <t xml:space="preserve">    6.期貨交易稅</t>
  </si>
  <si>
    <t xml:space="preserve">    7.菸酒稅</t>
  </si>
  <si>
    <t xml:space="preserve">    8.營業稅</t>
  </si>
  <si>
    <t>稅課收入</t>
  </si>
  <si>
    <t>預   算   數</t>
  </si>
  <si>
    <t>９２ 年 度 稅 課 收 入 預 算 執 行 情 形 明 細 表</t>
  </si>
  <si>
    <t xml:space="preserve">                                        中 華 民 國   92  年   6  月</t>
  </si>
  <si>
    <t>附表二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</si>
</sst>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??_);_(@_)"/>
    <numFmt numFmtId="178" formatCode="0.00_)"/>
  </numFmts>
  <fonts count="25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華康楷書體W5"/>
      <family val="3"/>
    </font>
    <font>
      <sz val="12"/>
      <name val="Courier"/>
      <family val="3"/>
    </font>
    <font>
      <sz val="10"/>
      <name val="新細明體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Courier"/>
      <family val="3"/>
    </font>
    <font>
      <sz val="8"/>
      <name val="華康中黑體"/>
      <family val="3"/>
    </font>
    <font>
      <sz val="11"/>
      <name val="華康楷書體W5"/>
      <family val="3"/>
    </font>
    <font>
      <b/>
      <sz val="12"/>
      <name val="Times New Roman"/>
      <family val="1"/>
    </font>
    <font>
      <b/>
      <sz val="12"/>
      <name val="華康楷書體W5"/>
      <family val="3"/>
    </font>
    <font>
      <sz val="10"/>
      <name val="華康中黑體"/>
      <family val="3"/>
    </font>
    <font>
      <sz val="16"/>
      <name val="華康楷書體W6"/>
      <family val="3"/>
    </font>
    <font>
      <b/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21" fillId="0" borderId="0" applyFont="0" applyFill="0" applyBorder="0" applyAlignment="0" applyProtection="0"/>
    <xf numFmtId="38" fontId="6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8" fontId="23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 quotePrefix="1">
      <alignment horizontal="left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37" fontId="8" fillId="0" borderId="0" xfId="0" applyNumberFormat="1" applyFont="1" applyAlignment="1" applyProtection="1">
      <alignment horizontal="right" vertical="top"/>
      <protection/>
    </xf>
    <xf numFmtId="0" fontId="8" fillId="0" borderId="0" xfId="0" applyFont="1" applyAlignment="1">
      <alignment horizontal="left" vertical="top"/>
    </xf>
    <xf numFmtId="37" fontId="8" fillId="0" borderId="0" xfId="0" applyNumberFormat="1" applyFont="1" applyAlignment="1" applyProtection="1">
      <alignment horizontal="left" vertical="top"/>
      <protection/>
    </xf>
    <xf numFmtId="0" fontId="1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12" fillId="0" borderId="0" xfId="26" applyNumberFormat="1" applyFont="1" applyAlignment="1" applyProtection="1">
      <alignment horizontal="right" vertical="center"/>
      <protection/>
    </xf>
    <xf numFmtId="3" fontId="12" fillId="0" borderId="0" xfId="26" applyNumberFormat="1" applyFont="1" applyAlignment="1">
      <alignment horizontal="right" vertical="center"/>
    </xf>
    <xf numFmtId="3" fontId="3" fillId="0" borderId="0" xfId="26" applyNumberFormat="1" applyFont="1" applyAlignment="1" applyProtection="1">
      <alignment horizontal="right" vertical="center"/>
      <protection/>
    </xf>
    <xf numFmtId="3" fontId="3" fillId="0" borderId="0" xfId="26" applyNumberFormat="1" applyFont="1" applyAlignment="1">
      <alignment horizontal="right" vertical="center"/>
    </xf>
    <xf numFmtId="176" fontId="3" fillId="0" borderId="0" xfId="26" applyNumberFormat="1" applyFont="1" applyAlignment="1" applyProtection="1">
      <alignment horizontal="right" vertical="center"/>
      <protection/>
    </xf>
    <xf numFmtId="176" fontId="3" fillId="0" borderId="0" xfId="26" applyNumberFormat="1" applyFont="1" applyAlignment="1">
      <alignment horizontal="right" vertical="center"/>
    </xf>
    <xf numFmtId="3" fontId="1" fillId="0" borderId="2" xfId="26" applyNumberFormat="1" applyFont="1" applyBorder="1" applyAlignment="1" applyProtection="1">
      <alignment horizontal="right" vertical="center"/>
      <protection/>
    </xf>
    <xf numFmtId="3" fontId="7" fillId="0" borderId="3" xfId="26" applyNumberFormat="1" applyFont="1" applyBorder="1" applyAlignment="1" applyProtection="1" quotePrefix="1">
      <alignment horizontal="left" vertical="center"/>
      <protection/>
    </xf>
    <xf numFmtId="42" fontId="1" fillId="0" borderId="4" xfId="26" applyFont="1" applyBorder="1" applyAlignment="1" applyProtection="1">
      <alignment horizontal="right" vertical="center"/>
      <protection/>
    </xf>
    <xf numFmtId="3" fontId="1" fillId="0" borderId="5" xfId="26" applyNumberFormat="1" applyFont="1" applyBorder="1" applyAlignment="1" applyProtection="1">
      <alignment horizontal="right" vertical="center"/>
      <protection/>
    </xf>
    <xf numFmtId="3" fontId="1" fillId="0" borderId="6" xfId="26" applyNumberFormat="1" applyFont="1" applyBorder="1" applyAlignment="1" applyProtection="1">
      <alignment horizontal="right" vertical="center"/>
      <protection/>
    </xf>
    <xf numFmtId="3" fontId="1" fillId="0" borderId="4" xfId="26" applyNumberFormat="1" applyFont="1" applyBorder="1" applyAlignment="1" applyProtection="1">
      <alignment horizontal="centerContinuous" vertical="center"/>
      <protection/>
    </xf>
    <xf numFmtId="41" fontId="1" fillId="0" borderId="5" xfId="26" applyNumberFormat="1" applyFont="1" applyBorder="1" applyAlignment="1" applyProtection="1">
      <alignment horizontal="right" vertical="center"/>
      <protection/>
    </xf>
    <xf numFmtId="41" fontId="1" fillId="0" borderId="4" xfId="26" applyNumberFormat="1" applyFont="1" applyBorder="1" applyAlignment="1" applyProtection="1">
      <alignment horizontal="centerContinuous" vertical="center"/>
      <protection/>
    </xf>
    <xf numFmtId="37" fontId="17" fillId="0" borderId="3" xfId="0" applyNumberFormat="1" applyFont="1" applyBorder="1" applyAlignment="1" applyProtection="1" quotePrefix="1">
      <alignment horizontal="left" vertical="center"/>
      <protection/>
    </xf>
    <xf numFmtId="3" fontId="11" fillId="0" borderId="2" xfId="26" applyNumberFormat="1" applyFont="1" applyBorder="1" applyAlignment="1" applyProtection="1">
      <alignment horizontal="right" vertical="center"/>
      <protection/>
    </xf>
    <xf numFmtId="42" fontId="11" fillId="0" borderId="4" xfId="26" applyFont="1" applyBorder="1" applyAlignment="1" applyProtection="1">
      <alignment horizontal="right" vertical="center"/>
      <protection/>
    </xf>
    <xf numFmtId="3" fontId="11" fillId="0" borderId="5" xfId="26" applyNumberFormat="1" applyFont="1" applyBorder="1" applyAlignment="1" applyProtection="1">
      <alignment horizontal="right" vertical="center"/>
      <protection/>
    </xf>
    <xf numFmtId="0" fontId="5" fillId="0" borderId="7" xfId="0" applyFont="1" applyBorder="1" applyAlignment="1">
      <alignment horizontal="left" vertical="center" wrapText="1"/>
    </xf>
    <xf numFmtId="3" fontId="7" fillId="0" borderId="8" xfId="26" applyNumberFormat="1" applyFont="1" applyBorder="1" applyAlignment="1" applyProtection="1" quotePrefix="1">
      <alignment horizontal="left" vertical="center"/>
      <protection/>
    </xf>
    <xf numFmtId="3" fontId="1" fillId="0" borderId="9" xfId="26" applyNumberFormat="1" applyFont="1" applyBorder="1" applyAlignment="1" applyProtection="1">
      <alignment horizontal="right" vertical="center"/>
      <protection/>
    </xf>
    <xf numFmtId="3" fontId="1" fillId="0" borderId="10" xfId="26" applyNumberFormat="1" applyFont="1" applyBorder="1" applyAlignment="1" applyProtection="1">
      <alignment horizontal="centerContinuous" vertical="center"/>
      <protection/>
    </xf>
    <xf numFmtId="3" fontId="1" fillId="0" borderId="11" xfId="26" applyNumberFormat="1" applyFont="1" applyBorder="1" applyAlignment="1" applyProtection="1">
      <alignment horizontal="right" vertical="center"/>
      <protection/>
    </xf>
    <xf numFmtId="3" fontId="1" fillId="0" borderId="12" xfId="26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left" vertical="center"/>
    </xf>
    <xf numFmtId="0" fontId="20" fillId="0" borderId="13" xfId="0" applyFont="1" applyBorder="1" applyAlignment="1" applyProtection="1">
      <alignment horizontal="centerContinuous" vertic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0" fillId="0" borderId="16" xfId="0" applyFont="1" applyBorder="1" applyAlignment="1" applyProtection="1">
      <alignment horizontal="centerContinuous" vertical="center"/>
      <protection/>
    </xf>
    <xf numFmtId="0" fontId="20" fillId="0" borderId="17" xfId="0" applyFont="1" applyBorder="1" applyAlignment="1" applyProtection="1" quotePrefix="1">
      <alignment horizontal="left" vertical="center"/>
      <protection/>
    </xf>
    <xf numFmtId="0" fontId="20" fillId="0" borderId="17" xfId="0" applyFont="1" applyBorder="1" applyAlignment="1" applyProtection="1">
      <alignment horizontal="centerContinuous" vertical="center"/>
      <protection/>
    </xf>
    <xf numFmtId="0" fontId="20" fillId="0" borderId="18" xfId="0" applyFont="1" applyBorder="1" applyAlignment="1" applyProtection="1">
      <alignment horizontal="centerContinuous" vertical="center"/>
      <protection/>
    </xf>
    <xf numFmtId="0" fontId="16" fillId="0" borderId="0" xfId="0" applyFont="1" applyAlignment="1">
      <alignment vertical="top"/>
    </xf>
    <xf numFmtId="0" fontId="16" fillId="0" borderId="0" xfId="0" applyFont="1" applyAlignment="1" quotePrefix="1">
      <alignment horizontal="left" vertical="top"/>
    </xf>
    <xf numFmtId="0" fontId="16" fillId="0" borderId="0" xfId="0" applyFont="1" applyAlignment="1">
      <alignment/>
    </xf>
    <xf numFmtId="0" fontId="20" fillId="0" borderId="0" xfId="0" applyFont="1" applyAlignment="1">
      <alignment vertical="top"/>
    </xf>
    <xf numFmtId="0" fontId="24" fillId="0" borderId="0" xfId="0" applyFont="1" applyAlignment="1">
      <alignment horizontal="centerContinuous" vertical="center"/>
    </xf>
    <xf numFmtId="177" fontId="16" fillId="0" borderId="7" xfId="27" applyFont="1" applyBorder="1" applyAlignment="1">
      <alignment horizontal="left" vertical="center" wrapText="1"/>
    </xf>
    <xf numFmtId="0" fontId="20" fillId="0" borderId="19" xfId="0" applyFont="1" applyBorder="1" applyAlignment="1" applyProtection="1" quotePrefix="1">
      <alignment horizontal="center" vertical="center"/>
      <protection/>
    </xf>
    <xf numFmtId="0" fontId="20" fillId="0" borderId="20" xfId="0" applyFont="1" applyBorder="1" applyAlignment="1" applyProtection="1" quotePrefix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</cellXfs>
  <cellStyles count="16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貨幣[0]_LU1_03" xfId="26"/>
    <cellStyle name="貨幣_8802資本支出" xfId="27"/>
    <cellStyle name="超連結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061-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ww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workbookViewId="0" topLeftCell="A4">
      <selection activeCell="M4" sqref="M4"/>
    </sheetView>
  </sheetViews>
  <sheetFormatPr defaultColWidth="9.00390625" defaultRowHeight="16.5"/>
  <cols>
    <col min="1" max="1" width="31.125" style="55" customWidth="1"/>
    <col min="2" max="2" width="13.375" style="6" customWidth="1"/>
    <col min="3" max="3" width="4.875" style="6" customWidth="1"/>
    <col min="4" max="4" width="13.25390625" style="6" customWidth="1"/>
    <col min="5" max="5" width="4.875" style="6" customWidth="1"/>
    <col min="6" max="6" width="13.375" style="5" customWidth="1"/>
    <col min="7" max="7" width="4.875" style="5" customWidth="1"/>
    <col min="8" max="8" width="8.625" style="5" customWidth="1"/>
    <col min="9" max="9" width="5.00390625" style="5" customWidth="1"/>
    <col min="10" max="10" width="8.625" style="5" customWidth="1"/>
    <col min="11" max="11" width="5.00390625" style="5" customWidth="1"/>
  </cols>
  <sheetData>
    <row r="1" spans="1:11" s="2" customFormat="1" ht="16.5" customHeight="1">
      <c r="A1" s="56" t="s">
        <v>21</v>
      </c>
      <c r="B1" s="1"/>
      <c r="C1" s="1"/>
      <c r="D1" s="1"/>
      <c r="E1" s="1"/>
      <c r="H1" s="3"/>
      <c r="I1" s="7"/>
      <c r="J1" s="8"/>
      <c r="K1" s="8"/>
    </row>
    <row r="2" spans="1:11" s="16" customFormat="1" ht="43.5" customHeight="1">
      <c r="A2" s="42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5" customFormat="1" ht="23.25" customHeight="1" thickBot="1">
      <c r="A3" s="43" t="s">
        <v>20</v>
      </c>
      <c r="B3" s="10"/>
      <c r="C3" s="10"/>
      <c r="D3" s="10"/>
      <c r="E3" s="10"/>
      <c r="F3" s="11"/>
      <c r="G3" s="11"/>
      <c r="H3" s="11"/>
      <c r="I3" s="11"/>
      <c r="J3" s="57" t="s">
        <v>0</v>
      </c>
      <c r="K3" s="12"/>
    </row>
    <row r="4" spans="1:25" s="47" customFormat="1" ht="26.25" customHeight="1">
      <c r="A4" s="59" t="s">
        <v>5</v>
      </c>
      <c r="B4" s="61" t="s">
        <v>18</v>
      </c>
      <c r="C4" s="62"/>
      <c r="D4" s="61" t="s">
        <v>1</v>
      </c>
      <c r="E4" s="62"/>
      <c r="F4" s="44" t="s">
        <v>2</v>
      </c>
      <c r="G4" s="45"/>
      <c r="H4" s="45"/>
      <c r="I4" s="45"/>
      <c r="J4" s="45"/>
      <c r="K4" s="46"/>
      <c r="M4" s="48"/>
      <c r="O4" s="48"/>
      <c r="Q4" s="48"/>
      <c r="S4" s="48"/>
      <c r="U4" s="48"/>
      <c r="W4" s="48"/>
      <c r="Y4" s="48"/>
    </row>
    <row r="5" spans="1:25" s="47" customFormat="1" ht="26.25" customHeight="1">
      <c r="A5" s="60"/>
      <c r="B5" s="63"/>
      <c r="C5" s="64"/>
      <c r="D5" s="63"/>
      <c r="E5" s="64"/>
      <c r="F5" s="50" t="s">
        <v>6</v>
      </c>
      <c r="G5" s="49"/>
      <c r="H5" s="51" t="s">
        <v>3</v>
      </c>
      <c r="I5" s="49"/>
      <c r="J5" s="51" t="s">
        <v>4</v>
      </c>
      <c r="K5" s="52"/>
      <c r="M5" s="48"/>
      <c r="O5" s="48"/>
      <c r="Q5" s="48"/>
      <c r="S5" s="48"/>
      <c r="U5" s="48"/>
      <c r="W5" s="48"/>
      <c r="Y5" s="48"/>
    </row>
    <row r="6" spans="1:25" s="4" customFormat="1" ht="30" customHeight="1">
      <c r="A6" s="32" t="s">
        <v>17</v>
      </c>
      <c r="B6" s="33">
        <f>B7+SUM(B10:B16)</f>
        <v>9298</v>
      </c>
      <c r="C6" s="34"/>
      <c r="D6" s="33">
        <f>D7+SUM(D10:D16)</f>
        <v>5060</v>
      </c>
      <c r="E6" s="34"/>
      <c r="F6" s="33">
        <f>F7+SUM(F10:F16)</f>
        <v>4579</v>
      </c>
      <c r="G6" s="34"/>
      <c r="H6" s="35">
        <f aca="true" t="shared" si="0" ref="H6:H16">F6/B6*100</f>
        <v>49.247149924714996</v>
      </c>
      <c r="I6" s="34"/>
      <c r="J6" s="35">
        <f>F6/D6*100</f>
        <v>90.49407114624506</v>
      </c>
      <c r="K6" s="28"/>
      <c r="M6" s="17"/>
      <c r="O6" s="17"/>
      <c r="Q6" s="17"/>
      <c r="S6" s="17"/>
      <c r="U6" s="17"/>
      <c r="W6" s="17"/>
      <c r="Y6" s="17"/>
    </row>
    <row r="7" spans="1:27" s="19" customFormat="1" ht="30" customHeight="1">
      <c r="A7" s="25" t="s">
        <v>7</v>
      </c>
      <c r="B7" s="24">
        <f>SUM(B8:B9)</f>
        <v>4586</v>
      </c>
      <c r="C7" s="26"/>
      <c r="D7" s="24">
        <f>SUM(D8:D9)</f>
        <v>2709</v>
      </c>
      <c r="E7" s="26"/>
      <c r="F7" s="24">
        <f>SUM(F8:F9)</f>
        <v>2440</v>
      </c>
      <c r="G7" s="26"/>
      <c r="H7" s="27">
        <f t="shared" si="0"/>
        <v>53.20540776275622</v>
      </c>
      <c r="I7" s="26"/>
      <c r="J7" s="27">
        <f>F7/D7*100</f>
        <v>90.07013658176449</v>
      </c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19" customFormat="1" ht="30" customHeight="1">
      <c r="A8" s="25" t="s">
        <v>8</v>
      </c>
      <c r="B8" s="24">
        <v>2207</v>
      </c>
      <c r="C8" s="26"/>
      <c r="D8" s="24">
        <v>1211</v>
      </c>
      <c r="E8" s="26"/>
      <c r="F8" s="27">
        <v>1128</v>
      </c>
      <c r="G8" s="26"/>
      <c r="H8" s="27">
        <f t="shared" si="0"/>
        <v>51.11010421386497</v>
      </c>
      <c r="I8" s="26"/>
      <c r="J8" s="27">
        <f>F8/D8*100</f>
        <v>93.14616019818331</v>
      </c>
      <c r="K8" s="2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19" customFormat="1" ht="30" customHeight="1">
      <c r="A9" s="25" t="s">
        <v>9</v>
      </c>
      <c r="B9" s="24">
        <v>2379</v>
      </c>
      <c r="C9" s="26"/>
      <c r="D9" s="24">
        <v>1498</v>
      </c>
      <c r="E9" s="26"/>
      <c r="F9" s="27">
        <v>1312</v>
      </c>
      <c r="G9" s="26"/>
      <c r="H9" s="27">
        <f t="shared" si="0"/>
        <v>55.14922236233711</v>
      </c>
      <c r="I9" s="26"/>
      <c r="J9" s="27">
        <f>F9/D9*100</f>
        <v>87.58344459279039</v>
      </c>
      <c r="K9" s="2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1" customFormat="1" ht="30" customHeight="1">
      <c r="A10" s="25" t="s">
        <v>10</v>
      </c>
      <c r="B10" s="24">
        <v>71</v>
      </c>
      <c r="C10" s="26"/>
      <c r="D10" s="24">
        <v>35</v>
      </c>
      <c r="E10" s="26"/>
      <c r="F10" s="27">
        <v>40</v>
      </c>
      <c r="G10" s="26"/>
      <c r="H10" s="27">
        <f t="shared" si="0"/>
        <v>56.33802816901409</v>
      </c>
      <c r="I10" s="26"/>
      <c r="J10" s="27">
        <f>IF(OR(F10=0,D10=0),"        -",F10/D10*100)</f>
        <v>114.28571428571428</v>
      </c>
      <c r="K10" s="2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23" customFormat="1" ht="30" customHeight="1">
      <c r="A11" s="25" t="s">
        <v>11</v>
      </c>
      <c r="B11" s="24">
        <v>862</v>
      </c>
      <c r="C11" s="26"/>
      <c r="D11" s="24">
        <v>429</v>
      </c>
      <c r="E11" s="26"/>
      <c r="F11" s="27">
        <v>417</v>
      </c>
      <c r="G11" s="26"/>
      <c r="H11" s="27">
        <f t="shared" si="0"/>
        <v>48.37587006960557</v>
      </c>
      <c r="I11" s="26"/>
      <c r="J11" s="27">
        <f aca="true" t="shared" si="1" ref="J11:J16">F11/D11*100</f>
        <v>97.2027972027972</v>
      </c>
      <c r="K11" s="2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31" s="21" customFormat="1" ht="30" customHeight="1">
      <c r="A12" s="25" t="s">
        <v>12</v>
      </c>
      <c r="B12" s="24">
        <v>1218</v>
      </c>
      <c r="C12" s="29"/>
      <c r="D12" s="24">
        <v>612</v>
      </c>
      <c r="E12" s="29"/>
      <c r="F12" s="27">
        <v>637</v>
      </c>
      <c r="G12" s="29"/>
      <c r="H12" s="27">
        <f t="shared" si="0"/>
        <v>52.29885057471264</v>
      </c>
      <c r="I12" s="29"/>
      <c r="J12" s="27">
        <f t="shared" si="1"/>
        <v>104.08496732026144</v>
      </c>
      <c r="K12" s="2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C12" s="20"/>
      <c r="AD12" s="20"/>
      <c r="AE12" s="20"/>
    </row>
    <row r="13" spans="1:31" s="19" customFormat="1" ht="30" customHeight="1">
      <c r="A13" s="25" t="s">
        <v>13</v>
      </c>
      <c r="B13" s="24">
        <v>930</v>
      </c>
      <c r="C13" s="29"/>
      <c r="D13" s="24">
        <v>461</v>
      </c>
      <c r="E13" s="29"/>
      <c r="F13" s="27">
        <v>270</v>
      </c>
      <c r="G13" s="29"/>
      <c r="H13" s="27">
        <f t="shared" si="0"/>
        <v>29.03225806451613</v>
      </c>
      <c r="I13" s="29"/>
      <c r="J13" s="27">
        <f t="shared" si="1"/>
        <v>58.56832971800434</v>
      </c>
      <c r="K13" s="2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18"/>
      <c r="AD13" s="18"/>
      <c r="AE13" s="18"/>
    </row>
    <row r="14" spans="1:27" s="21" customFormat="1" ht="30" customHeight="1">
      <c r="A14" s="25" t="s">
        <v>14</v>
      </c>
      <c r="B14" s="24">
        <v>22</v>
      </c>
      <c r="C14" s="29"/>
      <c r="D14" s="24">
        <v>11</v>
      </c>
      <c r="E14" s="29"/>
      <c r="F14" s="27">
        <v>15</v>
      </c>
      <c r="G14" s="29"/>
      <c r="H14" s="27">
        <f t="shared" si="0"/>
        <v>68.18181818181817</v>
      </c>
      <c r="I14" s="29"/>
      <c r="J14" s="27">
        <f t="shared" si="1"/>
        <v>136.36363636363635</v>
      </c>
      <c r="K14" s="2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1" customFormat="1" ht="30" customHeight="1">
      <c r="A15" s="25" t="s">
        <v>15</v>
      </c>
      <c r="B15" s="24">
        <v>418</v>
      </c>
      <c r="C15" s="29"/>
      <c r="D15" s="24">
        <v>195</v>
      </c>
      <c r="E15" s="29"/>
      <c r="F15" s="30">
        <v>188</v>
      </c>
      <c r="G15" s="31"/>
      <c r="H15" s="30">
        <f t="shared" si="0"/>
        <v>44.97607655502392</v>
      </c>
      <c r="I15" s="31"/>
      <c r="J15" s="30">
        <f t="shared" si="1"/>
        <v>96.41025641025641</v>
      </c>
      <c r="K15" s="2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1" customFormat="1" ht="30" customHeight="1" thickBot="1">
      <c r="A16" s="37" t="s">
        <v>16</v>
      </c>
      <c r="B16" s="38">
        <v>1191</v>
      </c>
      <c r="C16" s="39"/>
      <c r="D16" s="24">
        <v>608</v>
      </c>
      <c r="E16" s="29"/>
      <c r="F16" s="27">
        <v>572</v>
      </c>
      <c r="G16" s="39"/>
      <c r="H16" s="40">
        <f t="shared" si="0"/>
        <v>48.02686817800168</v>
      </c>
      <c r="I16" s="39"/>
      <c r="J16" s="40">
        <f t="shared" si="1"/>
        <v>94.07894736842105</v>
      </c>
      <c r="K16" s="4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11" ht="19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36"/>
    </row>
    <row r="18" spans="1:11" ht="16.5">
      <c r="A18" s="54"/>
      <c r="B18" s="13"/>
      <c r="C18" s="13"/>
      <c r="D18" s="13"/>
      <c r="E18" s="13"/>
      <c r="F18" s="14"/>
      <c r="G18" s="14"/>
      <c r="H18" s="15"/>
      <c r="I18" s="15"/>
      <c r="J18" s="14"/>
      <c r="K18" s="14"/>
    </row>
    <row r="19" spans="1:11" ht="16.5">
      <c r="A19" s="53"/>
      <c r="B19" s="1"/>
      <c r="C19" s="1"/>
      <c r="D19" s="1"/>
      <c r="E19" s="1"/>
      <c r="F19" s="2"/>
      <c r="G19" s="2"/>
      <c r="H19" s="3"/>
      <c r="I19" s="7"/>
      <c r="J19" s="8"/>
      <c r="K19" s="8"/>
    </row>
  </sheetData>
  <mergeCells count="4">
    <mergeCell ref="A17:J17"/>
    <mergeCell ref="A4:A5"/>
    <mergeCell ref="B4:C5"/>
    <mergeCell ref="D4:E5"/>
  </mergeCells>
  <printOptions horizontalCentered="1"/>
  <pageMargins left="0.35433070866141736" right="0.35433070866141736" top="0.72" bottom="0.3937007874015748" header="0.5118110236220472" footer="0.31496062992125984"/>
  <pageSetup horizontalDpi="600" verticalDpi="600" orientation="landscape" paperSize="9" scale="110" r:id="rId1"/>
  <headerFooter alignWithMargins="0">
    <oddFooter>&amp;C&amp;"Times New Roman,標準"&amp;P+10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2003-09-12T08:01:03Z</cp:lastPrinted>
  <dcterms:created xsi:type="dcterms:W3CDTF">2001-05-01T07:46:52Z</dcterms:created>
  <dcterms:modified xsi:type="dcterms:W3CDTF">2008-11-13T10:07:45Z</dcterms:modified>
  <cp:category>I14</cp:category>
  <cp:version/>
  <cp:contentType/>
  <cp:contentStatus/>
</cp:coreProperties>
</file>