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2120" windowHeight="8415" activeTab="0"/>
  </bookViews>
  <sheets>
    <sheet name="表7固定資產投資計畫" sheetId="1" r:id="rId1"/>
  </sheets>
  <definedNames>
    <definedName name="_xlnm.Print_Area" localSheetId="0">'表7固定資產投資計畫'!$A$1:$G$67</definedName>
    <definedName name="_xlnm.Print_Titles" localSheetId="0">'表7固定資產投資計畫'!$1:$6</definedName>
  </definedNames>
  <calcPr fullCalcOnLoad="1"/>
</workbook>
</file>

<file path=xl/sharedStrings.xml><?xml version="1.0" encoding="utf-8"?>
<sst xmlns="http://schemas.openxmlformats.org/spreadsheetml/2006/main" count="72" uniqueCount="66">
  <si>
    <t>附表七</t>
  </si>
  <si>
    <t>單位:百萬元</t>
  </si>
  <si>
    <t xml:space="preserve">主管機關及基金名稱 </t>
  </si>
  <si>
    <t>可 支 用 預 算 數</t>
  </si>
  <si>
    <t>累計執行數</t>
  </si>
  <si>
    <t>占可支用
預算數
％</t>
  </si>
  <si>
    <t>以前年度
保 留 數</t>
  </si>
  <si>
    <t>本年度預算數</t>
  </si>
  <si>
    <t>奉准先行
辦 理 數</t>
  </si>
  <si>
    <t>合  計</t>
  </si>
  <si>
    <t/>
  </si>
  <si>
    <t>作業基金：</t>
  </si>
  <si>
    <t>行政院主管</t>
  </si>
  <si>
    <t xml:space="preserve">   1.中美經濟社會發展基金</t>
  </si>
  <si>
    <t>內政部主管</t>
  </si>
  <si>
    <t xml:space="preserve">   2.營建建設基金</t>
  </si>
  <si>
    <t>國防部主管</t>
  </si>
  <si>
    <t xml:space="preserve">   3.國軍生產及服務作業基金</t>
  </si>
  <si>
    <t xml:space="preserve">   4.國軍老舊眷村改建基金</t>
  </si>
  <si>
    <t>財政部主管</t>
  </si>
  <si>
    <t xml:space="preserve">   5.行政院開發基金</t>
  </si>
  <si>
    <t xml:space="preserve">   6.地方建設基金</t>
  </si>
  <si>
    <t>教育部主管</t>
  </si>
  <si>
    <t xml:space="preserve">   7.國立中正文化中心作業基金</t>
  </si>
  <si>
    <t xml:space="preserve">   9.國立臺灣大學附設醫院作業基金</t>
  </si>
  <si>
    <t xml:space="preserve">   10.國立成功大學附設醫院作業基金</t>
  </si>
  <si>
    <t xml:space="preserve">   11.國立臺北護理學院附設醫院作業
基金</t>
  </si>
  <si>
    <t>法務部主管</t>
  </si>
  <si>
    <t xml:space="preserve">   12.法務部監所作業基金</t>
  </si>
  <si>
    <t>經濟部主管</t>
  </si>
  <si>
    <t xml:space="preserve">   13.經濟作業基金</t>
  </si>
  <si>
    <t xml:space="preserve">   14.水資源作業基金</t>
  </si>
  <si>
    <t>交通部主管</t>
  </si>
  <si>
    <t xml:space="preserve">   15.交通作業基金</t>
  </si>
  <si>
    <t>退輔會主管</t>
  </si>
  <si>
    <t xml:space="preserve">   16.國軍退除役官兵安置基金</t>
  </si>
  <si>
    <t xml:space="preserve">   17.榮民醫療作業基金</t>
  </si>
  <si>
    <t>國科會主管</t>
  </si>
  <si>
    <t xml:space="preserve">   18.科學工業園區管理局作業基金</t>
  </si>
  <si>
    <t>農委會主管</t>
  </si>
  <si>
    <t xml:space="preserve">   19.農業作業基金</t>
  </si>
  <si>
    <t>衛生署主管</t>
  </si>
  <si>
    <t xml:space="preserve">   20.醫療藥品基金</t>
  </si>
  <si>
    <t xml:space="preserve">   21.管制藥品管理局製藥工廠作業基金</t>
  </si>
  <si>
    <t>國立故宮博物院主管</t>
  </si>
  <si>
    <t xml:space="preserve">   22.故宮文物藝術發展基金</t>
  </si>
  <si>
    <t>特別收入基金：</t>
  </si>
  <si>
    <t xml:space="preserve">   1.行政院國家科學技術發展基金</t>
  </si>
  <si>
    <t xml:space="preserve">   2.九二一震災社區重建更新基金</t>
  </si>
  <si>
    <t xml:space="preserve">   3.行政院金融重建基金</t>
  </si>
  <si>
    <t xml:space="preserve">   4.學產基金</t>
  </si>
  <si>
    <t xml:space="preserve">   5.經濟特別收入基金</t>
  </si>
  <si>
    <t xml:space="preserve">   6.核能發電後端營運基金</t>
  </si>
  <si>
    <t xml:space="preserve">   7.農業特別收入基金</t>
  </si>
  <si>
    <t>勞工委員會主管</t>
  </si>
  <si>
    <t xml:space="preserve">   8.就業安定基金</t>
  </si>
  <si>
    <t>環境保護署主管</t>
  </si>
  <si>
    <t xml:space="preserve">   9.環境保護基金</t>
  </si>
  <si>
    <t>大陸委員會主管</t>
  </si>
  <si>
    <t xml:space="preserve">   10.中華發展基金</t>
  </si>
  <si>
    <t>資本計畫基金：</t>
  </si>
  <si>
    <t xml:space="preserve">   1.國軍老舊營舍改建基金</t>
  </si>
  <si>
    <t>合                計</t>
  </si>
  <si>
    <t>註："-"表該欄數字未及新台幣百萬元。</t>
  </si>
  <si>
    <r>
      <t>九十二年度營業基金以外之其他特種基金固定資產投資計畫預算截至</t>
    </r>
    <r>
      <rPr>
        <sz val="16"/>
        <rFont val="Times New Roman"/>
        <family val="1"/>
      </rPr>
      <t>92</t>
    </r>
    <r>
      <rPr>
        <sz val="16"/>
        <rFont val="標楷體"/>
        <family val="4"/>
      </rPr>
      <t>年</t>
    </r>
    <r>
      <rPr>
        <sz val="16"/>
        <rFont val="Times New Roman"/>
        <family val="1"/>
      </rPr>
      <t>12</t>
    </r>
    <r>
      <rPr>
        <sz val="16"/>
        <rFont val="標楷體"/>
        <family val="4"/>
      </rPr>
      <t>月底執行情形</t>
    </r>
  </si>
  <si>
    <r>
      <t xml:space="preserve">   8.國立大學校院校務基金</t>
    </r>
    <r>
      <rPr>
        <sz val="10"/>
        <rFont val="標楷體"/>
        <family val="4"/>
      </rPr>
      <t>(52單位彙總數)</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</si>
</sst>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General_)"/>
    <numFmt numFmtId="177" formatCode="_(* #,##0_);_(* \(#,##0\);_(* &quot;-&quot;_);_(@_)"/>
    <numFmt numFmtId="178" formatCode="#,##0_ "/>
    <numFmt numFmtId="179" formatCode="#,##0.0_ "/>
    <numFmt numFmtId="180" formatCode="_-* #,##0_-;\-* #,##0_-;_-* &quot;-&quot;??_-;_-@_-"/>
    <numFmt numFmtId="181" formatCode="0.00_);[Red]\(0.00\)"/>
    <numFmt numFmtId="182" formatCode="0.0_ "/>
    <numFmt numFmtId="183" formatCode="#,##0_);[Red]\(#,##0\)"/>
    <numFmt numFmtId="184" formatCode="#,##0.0"/>
    <numFmt numFmtId="185" formatCode="0.0_);[Red]\(0.0\)"/>
    <numFmt numFmtId="186" formatCode="_(* #,##0_);_(* \(#,##0\);_(* &quot; &quot;_);_(@_)"/>
    <numFmt numFmtId="187" formatCode="_(* #,##0.0_);_(* \(#,##0.0\);_(* &quot;-&quot;??_);_(@_)"/>
    <numFmt numFmtId="188" formatCode="0_);[Red]\(0\)"/>
    <numFmt numFmtId="189" formatCode="_-* #,##0_-;\-* #,##0_-;_-* &quot; &quot;_-;_-@_-"/>
    <numFmt numFmtId="190" formatCode="0_ "/>
    <numFmt numFmtId="191" formatCode="0.00_ "/>
    <numFmt numFmtId="192" formatCode="m&quot;月&quot;d&quot;日&quot;"/>
    <numFmt numFmtId="193" formatCode="#,##0.00_ "/>
    <numFmt numFmtId="194" formatCode="_(* #,##0.00_);_(* \(#,##0.00\);_(* &quot;-&quot;??_);_(@_)"/>
    <numFmt numFmtId="195" formatCode="#,##0.0000_);[Red]\(#,##0.0000\)"/>
    <numFmt numFmtId="196" formatCode="#,##0.00_);[Red]\(#,##0.00\)"/>
    <numFmt numFmtId="197" formatCode="_(* #,##0_);_(* \(#,##0\);_(* &quot;-&quot;??_);_(@_)"/>
    <numFmt numFmtId="198" formatCode="_(* #,##0.00;_(&quot;–&quot;* #,##0.00;_(* &quot;…&quot;_);_(@_)"/>
    <numFmt numFmtId="199" formatCode="_-* #,##0_-;\-* #,##0_-;_-* &quot;&quot;_-;_-@_-"/>
  </numFmts>
  <fonts count="22">
    <font>
      <sz val="12"/>
      <name val="新細明體"/>
      <family val="1"/>
    </font>
    <font>
      <sz val="12"/>
      <name val="Courier"/>
      <family val="3"/>
    </font>
    <font>
      <sz val="12"/>
      <name val="Times New Roman"/>
      <family val="1"/>
    </font>
    <font>
      <u val="single"/>
      <sz val="9"/>
      <color indexed="12"/>
      <name val="新細明體"/>
      <family val="1"/>
    </font>
    <font>
      <u val="single"/>
      <sz val="9"/>
      <color indexed="36"/>
      <name val="新細明體"/>
      <family val="1"/>
    </font>
    <font>
      <sz val="14"/>
      <name val="標楷體"/>
      <family val="4"/>
    </font>
    <font>
      <sz val="16"/>
      <name val="Times New Roman"/>
      <family val="1"/>
    </font>
    <font>
      <sz val="16"/>
      <name val="標楷體"/>
      <family val="4"/>
    </font>
    <font>
      <sz val="9"/>
      <name val="新細明體"/>
      <family val="1"/>
    </font>
    <font>
      <sz val="18"/>
      <name val="標楷體"/>
      <family val="4"/>
    </font>
    <font>
      <sz val="12"/>
      <name val="標楷體"/>
      <family val="4"/>
    </font>
    <font>
      <b/>
      <sz val="14"/>
      <name val="標楷體"/>
      <family val="4"/>
    </font>
    <font>
      <b/>
      <sz val="12"/>
      <name val="Times New Roman"/>
      <family val="1"/>
    </font>
    <font>
      <b/>
      <sz val="12"/>
      <name val="標楷體"/>
      <family val="4"/>
    </font>
    <font>
      <b/>
      <sz val="11"/>
      <name val="標楷體"/>
      <family val="4"/>
    </font>
    <font>
      <sz val="12"/>
      <color indexed="8"/>
      <name val="Times New Roman"/>
      <family val="1"/>
    </font>
    <font>
      <b/>
      <sz val="12"/>
      <name val="新細明體"/>
      <family val="1"/>
    </font>
    <font>
      <sz val="10"/>
      <name val="Times New Roman"/>
      <family val="1"/>
    </font>
    <font>
      <b/>
      <sz val="12"/>
      <color indexed="8"/>
      <name val="Times New Roman"/>
      <family val="1"/>
    </font>
    <font>
      <sz val="10"/>
      <name val="標楷體"/>
      <family val="4"/>
    </font>
    <font>
      <b/>
      <sz val="14"/>
      <name val="Times New Roman"/>
      <family val="1"/>
    </font>
    <font>
      <sz val="12"/>
      <color indexed="8"/>
      <name val="標楷體"/>
      <family val="4"/>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 fillId="0" borderId="0">
      <alignment/>
      <protection/>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194" fontId="2"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0" fontId="3" fillId="0" borderId="0" applyNumberFormat="0" applyFill="0" applyBorder="0" applyAlignment="0" applyProtection="0"/>
  </cellStyleXfs>
  <cellXfs count="54">
    <xf numFmtId="0" fontId="0" fillId="0" borderId="0" xfId="0" applyAlignment="1">
      <alignment/>
    </xf>
    <xf numFmtId="0" fontId="5" fillId="0" borderId="0" xfId="0" applyFont="1" applyAlignment="1">
      <alignment/>
    </xf>
    <xf numFmtId="176" fontId="9" fillId="0" borderId="0" xfId="15" applyFont="1" applyBorder="1" applyAlignment="1" applyProtection="1">
      <alignment horizontal="center"/>
      <protection/>
    </xf>
    <xf numFmtId="176" fontId="10" fillId="0" borderId="0" xfId="15" applyFont="1" applyBorder="1" applyAlignment="1" applyProtection="1" quotePrefix="1">
      <alignment horizontal="left"/>
      <protection/>
    </xf>
    <xf numFmtId="3" fontId="2" fillId="0" borderId="0" xfId="15" applyNumberFormat="1" applyFont="1" applyBorder="1">
      <alignment/>
      <protection/>
    </xf>
    <xf numFmtId="4" fontId="2" fillId="0" borderId="0" xfId="15" applyNumberFormat="1" applyFont="1" applyBorder="1">
      <alignment/>
      <protection/>
    </xf>
    <xf numFmtId="176" fontId="10" fillId="0" borderId="0" xfId="15" applyFont="1" applyAlignment="1" applyProtection="1" quotePrefix="1">
      <alignment horizontal="right"/>
      <protection/>
    </xf>
    <xf numFmtId="3" fontId="10" fillId="0" borderId="1" xfId="15" applyNumberFormat="1" applyFont="1" applyBorder="1" applyAlignment="1">
      <alignment horizontal="centerContinuous" vertical="center"/>
      <protection/>
    </xf>
    <xf numFmtId="4" fontId="10" fillId="0" borderId="1" xfId="15" applyNumberFormat="1" applyFont="1" applyBorder="1" applyAlignment="1" applyProtection="1">
      <alignment horizontal="centerContinuous" vertical="center"/>
      <protection/>
    </xf>
    <xf numFmtId="0" fontId="11" fillId="0" borderId="2" xfId="0" applyFont="1" applyBorder="1" applyAlignment="1">
      <alignment horizontal="left" vertical="center"/>
    </xf>
    <xf numFmtId="177" fontId="12" fillId="0" borderId="2" xfId="0" applyNumberFormat="1" applyFont="1" applyBorder="1" applyAlignment="1">
      <alignment horizontal="right" vertical="center" wrapText="1"/>
    </xf>
    <xf numFmtId="178" fontId="12" fillId="2" borderId="1" xfId="19" applyNumberFormat="1" applyFont="1" applyFill="1" applyBorder="1" applyAlignment="1" applyProtection="1" quotePrefix="1">
      <alignment horizontal="right" vertical="center"/>
      <protection locked="0"/>
    </xf>
    <xf numFmtId="176" fontId="13" fillId="0" borderId="1" xfId="15" applyFont="1" applyFill="1" applyBorder="1" applyAlignment="1" applyProtection="1">
      <alignment horizontal="left" wrapText="1"/>
      <protection/>
    </xf>
    <xf numFmtId="177" fontId="2" fillId="0" borderId="1" xfId="0" applyNumberFormat="1" applyFont="1" applyBorder="1" applyAlignment="1" applyProtection="1">
      <alignment horizontal="right"/>
      <protection/>
    </xf>
    <xf numFmtId="178" fontId="12" fillId="2" borderId="1" xfId="19" applyNumberFormat="1" applyFont="1" applyFill="1" applyBorder="1" applyAlignment="1" applyProtection="1" quotePrefix="1">
      <alignment horizontal="right"/>
      <protection locked="0"/>
    </xf>
    <xf numFmtId="0" fontId="10" fillId="2" borderId="1" xfId="16" applyFont="1" applyFill="1" applyBorder="1" applyAlignment="1" applyProtection="1" quotePrefix="1">
      <alignment horizontal="left"/>
      <protection locked="0"/>
    </xf>
    <xf numFmtId="178" fontId="2" fillId="2" borderId="1" xfId="19" applyNumberFormat="1" applyFont="1" applyFill="1" applyBorder="1" applyAlignment="1" applyProtection="1" quotePrefix="1">
      <alignment horizontal="right"/>
      <protection locked="0"/>
    </xf>
    <xf numFmtId="178" fontId="2" fillId="2" borderId="1" xfId="19" applyNumberFormat="1" applyFont="1" applyFill="1" applyBorder="1" applyAlignment="1" applyProtection="1" quotePrefix="1">
      <alignment horizontal="right"/>
      <protection/>
    </xf>
    <xf numFmtId="178" fontId="2" fillId="2" borderId="1" xfId="17" applyNumberFormat="1" applyFont="1" applyFill="1" applyBorder="1" applyAlignment="1" applyProtection="1" quotePrefix="1">
      <alignment horizontal="right"/>
      <protection locked="0"/>
    </xf>
    <xf numFmtId="176" fontId="13" fillId="0" borderId="1" xfId="15" applyFont="1" applyFill="1" applyBorder="1" applyAlignment="1" applyProtection="1">
      <alignment horizontal="left"/>
      <protection/>
    </xf>
    <xf numFmtId="178" fontId="2" fillId="2" borderId="1" xfId="19" applyNumberFormat="1" applyFont="1" applyFill="1" applyBorder="1" applyAlignment="1" applyProtection="1">
      <alignment horizontal="right"/>
      <protection locked="0"/>
    </xf>
    <xf numFmtId="176" fontId="14" fillId="0" borderId="1" xfId="15" applyFont="1" applyFill="1" applyBorder="1" applyAlignment="1" applyProtection="1">
      <alignment horizontal="left"/>
      <protection/>
    </xf>
    <xf numFmtId="178" fontId="12" fillId="2" borderId="1" xfId="19" applyNumberFormat="1" applyFont="1" applyFill="1" applyBorder="1" applyAlignment="1" applyProtection="1">
      <alignment horizontal="right"/>
      <protection locked="0"/>
    </xf>
    <xf numFmtId="41" fontId="15" fillId="0" borderId="1" xfId="0" applyNumberFormat="1" applyFont="1" applyBorder="1" applyAlignment="1" applyProtection="1">
      <alignment horizontal="right" wrapText="1"/>
      <protection/>
    </xf>
    <xf numFmtId="190" fontId="16" fillId="0" borderId="1" xfId="0" applyNumberFormat="1" applyFont="1" applyBorder="1" applyAlignment="1">
      <alignment horizontal="right" vertical="center" wrapText="1"/>
    </xf>
    <xf numFmtId="198" fontId="17" fillId="2" borderId="3" xfId="19" applyNumberFormat="1" applyFont="1" applyFill="1" applyBorder="1" applyAlignment="1" applyProtection="1" quotePrefix="1">
      <alignment horizontal="right"/>
      <protection locked="0"/>
    </xf>
    <xf numFmtId="198" fontId="17" fillId="2" borderId="0" xfId="19" applyNumberFormat="1" applyFont="1" applyFill="1" applyBorder="1" applyAlignment="1" applyProtection="1" quotePrefix="1">
      <alignment horizontal="right"/>
      <protection locked="0"/>
    </xf>
    <xf numFmtId="0" fontId="0" fillId="0" borderId="0" xfId="0" applyBorder="1" applyAlignment="1">
      <alignment/>
    </xf>
    <xf numFmtId="41" fontId="18" fillId="0" borderId="1" xfId="0" applyNumberFormat="1" applyFont="1" applyBorder="1" applyAlignment="1" applyProtection="1">
      <alignment horizontal="right" wrapText="1"/>
      <protection/>
    </xf>
    <xf numFmtId="0" fontId="16" fillId="0" borderId="0" xfId="0" applyFont="1" applyAlignment="1">
      <alignment/>
    </xf>
    <xf numFmtId="0" fontId="0" fillId="0" borderId="0" xfId="0" applyFont="1" applyAlignment="1">
      <alignment/>
    </xf>
    <xf numFmtId="0" fontId="10" fillId="2" borderId="1" xfId="16" applyFont="1" applyFill="1" applyBorder="1" applyAlignment="1" applyProtection="1" quotePrefix="1">
      <alignment horizontal="left" wrapText="1"/>
      <protection locked="0"/>
    </xf>
    <xf numFmtId="41" fontId="21" fillId="0" borderId="1" xfId="0" applyNumberFormat="1" applyFont="1" applyBorder="1" applyAlignment="1" applyProtection="1">
      <alignment horizontal="right" wrapText="1"/>
      <protection/>
    </xf>
    <xf numFmtId="178" fontId="12" fillId="2" borderId="1" xfId="17" applyNumberFormat="1" applyFont="1" applyFill="1" applyBorder="1" applyAlignment="1" applyProtection="1" quotePrefix="1">
      <alignment horizontal="right"/>
      <protection locked="0"/>
    </xf>
    <xf numFmtId="0" fontId="11" fillId="0" borderId="1" xfId="0" applyFont="1" applyBorder="1" applyAlignment="1" applyProtection="1">
      <alignment vertical="center" wrapText="1"/>
      <protection locked="0"/>
    </xf>
    <xf numFmtId="0" fontId="10" fillId="0" borderId="1" xfId="0" applyFont="1" applyBorder="1" applyAlignment="1" applyProtection="1">
      <alignment wrapText="1"/>
      <protection locked="0"/>
    </xf>
    <xf numFmtId="188" fontId="2" fillId="0" borderId="1" xfId="19" applyNumberFormat="1" applyFont="1" applyBorder="1" applyAlignment="1" applyProtection="1" quotePrefix="1">
      <alignment horizontal="right"/>
      <protection locked="0"/>
    </xf>
    <xf numFmtId="199" fontId="2" fillId="2" borderId="1" xfId="19" applyNumberFormat="1" applyFont="1" applyFill="1" applyBorder="1" applyAlignment="1" applyProtection="1" quotePrefix="1">
      <alignment horizontal="right"/>
      <protection locked="0"/>
    </xf>
    <xf numFmtId="177" fontId="10" fillId="0" borderId="1" xfId="0" applyNumberFormat="1" applyFont="1" applyBorder="1" applyAlignment="1" applyProtection="1">
      <alignment/>
      <protection/>
    </xf>
    <xf numFmtId="0" fontId="11" fillId="2" borderId="1" xfId="16" applyFont="1" applyFill="1" applyBorder="1" applyAlignment="1" applyProtection="1" quotePrefix="1">
      <alignment horizontal="center"/>
      <protection locked="0"/>
    </xf>
    <xf numFmtId="178" fontId="12" fillId="2" borderId="1" xfId="16" applyNumberFormat="1" applyFont="1" applyFill="1" applyBorder="1" applyAlignment="1" applyProtection="1" quotePrefix="1">
      <alignment horizontal="right" vertical="center"/>
      <protection/>
    </xf>
    <xf numFmtId="176" fontId="21" fillId="0" borderId="0" xfId="15" applyFont="1">
      <alignment/>
      <protection/>
    </xf>
    <xf numFmtId="176" fontId="7" fillId="0" borderId="0" xfId="15" applyFont="1" applyBorder="1" applyAlignment="1" applyProtection="1">
      <alignment horizontal="center"/>
      <protection/>
    </xf>
    <xf numFmtId="176" fontId="5" fillId="0" borderId="1" xfId="15" applyFont="1" applyBorder="1" applyAlignment="1" applyProtection="1">
      <alignment horizontal="center" vertical="center"/>
      <protection/>
    </xf>
    <xf numFmtId="0" fontId="5" fillId="0" borderId="1" xfId="0" applyFont="1" applyBorder="1" applyAlignment="1">
      <alignment horizontal="center" vertical="center"/>
    </xf>
    <xf numFmtId="0" fontId="5" fillId="0" borderId="2" xfId="0" applyFont="1" applyBorder="1" applyAlignment="1">
      <alignment horizontal="center" vertical="center"/>
    </xf>
    <xf numFmtId="4" fontId="10" fillId="0" borderId="2" xfId="15" applyNumberFormat="1" applyFont="1" applyBorder="1" applyAlignment="1" applyProtection="1">
      <alignment horizontal="center" vertical="center" wrapText="1"/>
      <protection/>
    </xf>
    <xf numFmtId="0" fontId="0" fillId="0" borderId="4" xfId="0" applyBorder="1" applyAlignment="1">
      <alignment/>
    </xf>
    <xf numFmtId="0" fontId="0" fillId="0" borderId="5" xfId="0" applyBorder="1" applyAlignment="1">
      <alignment/>
    </xf>
    <xf numFmtId="3" fontId="10" fillId="0" borderId="1" xfId="15" applyNumberFormat="1" applyFont="1" applyBorder="1" applyAlignment="1" applyProtection="1">
      <alignment horizontal="center" vertical="center" wrapText="1"/>
      <protection/>
    </xf>
    <xf numFmtId="0" fontId="0" fillId="0" borderId="2" xfId="0" applyFont="1" applyBorder="1" applyAlignment="1">
      <alignment horizontal="center" vertical="center" wrapText="1"/>
    </xf>
    <xf numFmtId="4" fontId="10" fillId="0" borderId="1" xfId="15" applyNumberFormat="1" applyFont="1" applyBorder="1" applyAlignment="1" applyProtection="1">
      <alignment horizontal="center" vertical="center" wrapText="1"/>
      <protection/>
    </xf>
    <xf numFmtId="4" fontId="10" fillId="0" borderId="1" xfId="15" applyNumberFormat="1" applyFont="1" applyBorder="1" applyAlignment="1" applyProtection="1">
      <alignment horizontal="center" vertical="center"/>
      <protection/>
    </xf>
    <xf numFmtId="176" fontId="1" fillId="0" borderId="2" xfId="15" applyFont="1" applyBorder="1" applyAlignment="1">
      <alignment horizontal="center" vertical="center"/>
      <protection/>
    </xf>
  </cellXfs>
  <cellStyles count="12">
    <cellStyle name="Normal" xfId="0"/>
    <cellStyle name="一般_88003" xfId="15"/>
    <cellStyle name="一般_資本支出" xfId="16"/>
    <cellStyle name="Comma" xfId="17"/>
    <cellStyle name="Comma [0]" xfId="18"/>
    <cellStyle name="千分位_資本支出" xfId="19"/>
    <cellStyle name="Followed Hyperlink" xfId="20"/>
    <cellStyle name="Percent" xfId="21"/>
    <cellStyle name="Currency" xfId="22"/>
    <cellStyle name="Currency [0]" xfId="23"/>
    <cellStyle name="貨幣[0]_LU1_03" xfId="24"/>
    <cellStyle name="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45</xdr:col>
      <xdr:colOff>76200</xdr:colOff>
      <xdr:row>67</xdr:row>
      <xdr:rowOff>0</xdr:rowOff>
    </xdr:from>
    <xdr:ext cx="95250" cy="228600"/>
    <xdr:sp>
      <xdr:nvSpPr>
        <xdr:cNvPr id="1" name="TextBox 1"/>
        <xdr:cNvSpPr txBox="1">
          <a:spLocks noChangeArrowheads="1"/>
        </xdr:cNvSpPr>
      </xdr:nvSpPr>
      <xdr:spPr>
        <a:xfrm>
          <a:off x="36442650" y="13649325"/>
          <a:ext cx="95250" cy="228600"/>
        </a:xfrm>
        <a:prstGeom prst="rect">
          <a:avLst/>
        </a:prstGeom>
        <a:noFill/>
        <a:ln w="9525" cmpd="sng">
          <a:noFill/>
        </a:ln>
      </xdr:spPr>
      <xdr:txBody>
        <a:bodyPr vertOverflow="clip" wrap="square" vert="wordArtVertRtl">
          <a:spAutoFit/>
        </a:bodyPr>
        <a:p>
          <a:pPr algn="l">
            <a:defRPr/>
          </a:pPr>
          <a:r>
            <a:rPr lang="en-US" cap="none" u="none" baseline="0">
              <a:latin typeface="新細明體"/>
              <a:ea typeface="新細明體"/>
              <a:cs typeface="新細明體"/>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G67"/>
  <sheetViews>
    <sheetView tabSelected="1" workbookViewId="0" topLeftCell="A1">
      <selection activeCell="A3" sqref="A3"/>
    </sheetView>
  </sheetViews>
  <sheetFormatPr defaultColWidth="9.00390625" defaultRowHeight="16.5"/>
  <cols>
    <col min="1" max="1" width="42.625" style="30" customWidth="1"/>
    <col min="2" max="2" width="15.125" style="0" customWidth="1"/>
    <col min="3" max="4" width="15.50390625" style="0" customWidth="1"/>
    <col min="5" max="6" width="14.875" style="0" customWidth="1"/>
    <col min="7" max="7" width="15.375" style="0" customWidth="1"/>
    <col min="8" max="8" width="8.75390625" style="0" customWidth="1"/>
    <col min="9" max="9" width="9.375" style="0" customWidth="1"/>
    <col min="10" max="10" width="10.25390625" style="0" customWidth="1"/>
  </cols>
  <sheetData>
    <row r="1" ht="18" customHeight="1">
      <c r="A1" s="1" t="s">
        <v>0</v>
      </c>
    </row>
    <row r="2" spans="1:11" ht="21.75" customHeight="1">
      <c r="A2" s="42" t="s">
        <v>64</v>
      </c>
      <c r="B2" s="42"/>
      <c r="C2" s="42"/>
      <c r="D2" s="42"/>
      <c r="E2" s="42"/>
      <c r="F2" s="42"/>
      <c r="G2" s="42"/>
      <c r="H2" s="2"/>
      <c r="I2" s="2"/>
      <c r="J2" s="2"/>
      <c r="K2" s="2"/>
    </row>
    <row r="3" spans="1:10" ht="15" customHeight="1">
      <c r="A3" s="3"/>
      <c r="B3" s="4"/>
      <c r="C3" s="5"/>
      <c r="D3" s="5"/>
      <c r="E3" s="5"/>
      <c r="F3" s="5"/>
      <c r="G3" s="6" t="s">
        <v>1</v>
      </c>
      <c r="H3" s="5"/>
      <c r="I3" s="5"/>
      <c r="J3" s="5"/>
    </row>
    <row r="4" spans="1:7" ht="18.75" customHeight="1">
      <c r="A4" s="43" t="s">
        <v>2</v>
      </c>
      <c r="B4" s="7" t="s">
        <v>3</v>
      </c>
      <c r="C4" s="8"/>
      <c r="D4" s="8"/>
      <c r="E4" s="8"/>
      <c r="F4" s="46" t="s">
        <v>4</v>
      </c>
      <c r="G4" s="46" t="s">
        <v>5</v>
      </c>
    </row>
    <row r="5" spans="1:7" ht="17.25" customHeight="1">
      <c r="A5" s="44"/>
      <c r="B5" s="49" t="s">
        <v>6</v>
      </c>
      <c r="C5" s="49" t="s">
        <v>7</v>
      </c>
      <c r="D5" s="51" t="s">
        <v>8</v>
      </c>
      <c r="E5" s="52" t="s">
        <v>9</v>
      </c>
      <c r="F5" s="47"/>
      <c r="G5" s="47"/>
    </row>
    <row r="6" spans="1:7" ht="30" customHeight="1">
      <c r="A6" s="45"/>
      <c r="B6" s="50"/>
      <c r="C6" s="50" t="s">
        <v>10</v>
      </c>
      <c r="D6" s="46"/>
      <c r="E6" s="53"/>
      <c r="F6" s="48"/>
      <c r="G6" s="48"/>
    </row>
    <row r="7" spans="1:7" ht="25.5" customHeight="1">
      <c r="A7" s="9" t="s">
        <v>11</v>
      </c>
      <c r="B7" s="10">
        <f>B8+B10+B12+B15+B18+B24+B26+B29+B31+B34+B36+B38+B41</f>
        <v>13346</v>
      </c>
      <c r="C7" s="10">
        <f>C8+C10+C12+C15+C18+C24+C26+C29+C31+C34+C36+C38+C41</f>
        <v>56502</v>
      </c>
      <c r="D7" s="10">
        <f>D8+D10+D12+D15+D18+D24+D26+D29+D31+D34+D36+D38+D41</f>
        <v>14236</v>
      </c>
      <c r="E7" s="10">
        <f>E8+E10+E12+E15+E18+E24+E26+E29+E31+E34+E36+E38+E41</f>
        <v>84084</v>
      </c>
      <c r="F7" s="10">
        <f>F8+F10+F12+F15+F18+F24+F26+F29+F31+F34+F36+F38+F41</f>
        <v>77380</v>
      </c>
      <c r="G7" s="11">
        <f aca="true" t="shared" si="0" ref="G7:G13">F7/E7*100</f>
        <v>92.02702059844917</v>
      </c>
    </row>
    <row r="8" spans="1:7" ht="15.75" customHeight="1">
      <c r="A8" s="12" t="s">
        <v>12</v>
      </c>
      <c r="B8" s="13"/>
      <c r="C8" s="14">
        <f>SUM(C9)</f>
        <v>2</v>
      </c>
      <c r="D8" s="13"/>
      <c r="E8" s="14">
        <f>SUM(E9)</f>
        <v>2</v>
      </c>
      <c r="F8" s="14">
        <f>SUM(F9)</f>
        <v>1</v>
      </c>
      <c r="G8" s="14">
        <f t="shared" si="0"/>
        <v>50</v>
      </c>
    </row>
    <row r="9" spans="1:7" ht="15" customHeight="1">
      <c r="A9" s="15" t="s">
        <v>13</v>
      </c>
      <c r="B9" s="13"/>
      <c r="C9" s="16">
        <v>2</v>
      </c>
      <c r="D9" s="13"/>
      <c r="E9" s="17">
        <f>B9+C9+D9</f>
        <v>2</v>
      </c>
      <c r="F9" s="18">
        <v>1</v>
      </c>
      <c r="G9" s="18">
        <f t="shared" si="0"/>
        <v>50</v>
      </c>
    </row>
    <row r="10" spans="1:7" ht="15" customHeight="1">
      <c r="A10" s="19" t="s">
        <v>14</v>
      </c>
      <c r="B10" s="14">
        <f>SUM(B11)</f>
        <v>45</v>
      </c>
      <c r="C10" s="14">
        <f>SUM(C11)</f>
        <v>455</v>
      </c>
      <c r="D10" s="13"/>
      <c r="E10" s="14">
        <f>SUM(E11)</f>
        <v>500</v>
      </c>
      <c r="F10" s="14">
        <f>SUM(F11)</f>
        <v>67</v>
      </c>
      <c r="G10" s="14">
        <f t="shared" si="0"/>
        <v>13.4</v>
      </c>
    </row>
    <row r="11" spans="1:7" ht="15" customHeight="1">
      <c r="A11" s="15" t="s">
        <v>15</v>
      </c>
      <c r="B11" s="20">
        <v>45</v>
      </c>
      <c r="C11" s="16">
        <v>455</v>
      </c>
      <c r="D11" s="13"/>
      <c r="E11" s="17">
        <f>B11+C11+D11</f>
        <v>500</v>
      </c>
      <c r="F11" s="18">
        <v>67</v>
      </c>
      <c r="G11" s="18">
        <f t="shared" si="0"/>
        <v>13.4</v>
      </c>
    </row>
    <row r="12" spans="1:7" ht="15" customHeight="1">
      <c r="A12" s="21" t="s">
        <v>16</v>
      </c>
      <c r="B12" s="22">
        <f>SUM(B13:B14)</f>
        <v>303</v>
      </c>
      <c r="C12" s="22">
        <f>SUM(C13:C14)</f>
        <v>1150</v>
      </c>
      <c r="D12" s="22">
        <f>SUM(D13:D14)</f>
        <v>17</v>
      </c>
      <c r="E12" s="22">
        <f>SUM(E13:E14)</f>
        <v>1470</v>
      </c>
      <c r="F12" s="22">
        <f>SUM(F13:F14)</f>
        <v>1215</v>
      </c>
      <c r="G12" s="14">
        <f t="shared" si="0"/>
        <v>82.6530612244898</v>
      </c>
    </row>
    <row r="13" spans="1:7" ht="15" customHeight="1">
      <c r="A13" s="15" t="s">
        <v>17</v>
      </c>
      <c r="B13" s="16">
        <v>303</v>
      </c>
      <c r="C13" s="16">
        <v>1150</v>
      </c>
      <c r="D13" s="16">
        <v>17</v>
      </c>
      <c r="E13" s="17">
        <f>B13+C13+D13</f>
        <v>1470</v>
      </c>
      <c r="F13" s="18">
        <v>1215</v>
      </c>
      <c r="G13" s="18">
        <f t="shared" si="0"/>
        <v>82.6530612244898</v>
      </c>
    </row>
    <row r="14" spans="1:7" ht="15" customHeight="1">
      <c r="A14" s="15" t="s">
        <v>18</v>
      </c>
      <c r="B14" s="13"/>
      <c r="C14" s="23">
        <v>0</v>
      </c>
      <c r="D14" s="13"/>
      <c r="E14" s="23">
        <v>0</v>
      </c>
      <c r="F14" s="23">
        <v>0</v>
      </c>
      <c r="G14" s="24"/>
    </row>
    <row r="15" spans="1:241" ht="15" customHeight="1">
      <c r="A15" s="21" t="s">
        <v>19</v>
      </c>
      <c r="B15" s="14">
        <f>SUM(B16:B17)</f>
        <v>10</v>
      </c>
      <c r="C15" s="14">
        <f>SUM(C16:C17)</f>
        <v>2</v>
      </c>
      <c r="D15" s="13"/>
      <c r="E15" s="14">
        <f>SUM(E16:E17)</f>
        <v>12</v>
      </c>
      <c r="F15" s="14">
        <f>SUM(F16:F17)</f>
        <v>11</v>
      </c>
      <c r="G15" s="14">
        <f aca="true" t="shared" si="1" ref="G15:G59">F15/E15*100</f>
        <v>91.66666666666666</v>
      </c>
      <c r="H15" s="25"/>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row>
    <row r="16" spans="1:7" ht="15" customHeight="1">
      <c r="A16" s="15" t="s">
        <v>20</v>
      </c>
      <c r="B16" s="16">
        <v>10</v>
      </c>
      <c r="C16" s="16">
        <v>1</v>
      </c>
      <c r="D16" s="13"/>
      <c r="E16" s="17">
        <f>B16+C16+D16</f>
        <v>11</v>
      </c>
      <c r="F16" s="18">
        <v>10</v>
      </c>
      <c r="G16" s="18">
        <f t="shared" si="1"/>
        <v>90.9090909090909</v>
      </c>
    </row>
    <row r="17" spans="1:7" ht="15" customHeight="1">
      <c r="A17" s="15" t="s">
        <v>21</v>
      </c>
      <c r="B17" s="13"/>
      <c r="C17" s="16">
        <v>1</v>
      </c>
      <c r="D17" s="13"/>
      <c r="E17" s="17">
        <f>B17+C17+D17</f>
        <v>1</v>
      </c>
      <c r="F17" s="18">
        <v>1</v>
      </c>
      <c r="G17" s="18">
        <f t="shared" si="1"/>
        <v>100</v>
      </c>
    </row>
    <row r="18" spans="1:7" ht="15" customHeight="1">
      <c r="A18" s="21" t="s">
        <v>22</v>
      </c>
      <c r="B18" s="14">
        <f>SUM(B19:B23)</f>
        <v>5228</v>
      </c>
      <c r="C18" s="28">
        <f>SUM(C19:C23)</f>
        <v>14246</v>
      </c>
      <c r="D18" s="28">
        <f>SUM(D19:D23)</f>
        <v>1132</v>
      </c>
      <c r="E18" s="14">
        <f>SUM(E19:E23)</f>
        <v>20606</v>
      </c>
      <c r="F18" s="14">
        <f>SUM(F19:F23)</f>
        <v>24058</v>
      </c>
      <c r="G18" s="14">
        <f t="shared" si="1"/>
        <v>116.75240221294769</v>
      </c>
    </row>
    <row r="19" spans="1:7" ht="15" customHeight="1">
      <c r="A19" s="15" t="s">
        <v>23</v>
      </c>
      <c r="B19" s="16">
        <v>2</v>
      </c>
      <c r="C19" s="16">
        <v>13</v>
      </c>
      <c r="D19" s="16">
        <v>17</v>
      </c>
      <c r="E19" s="17">
        <f>B19+C19+D19</f>
        <v>32</v>
      </c>
      <c r="F19" s="18">
        <v>30</v>
      </c>
      <c r="G19" s="18">
        <f t="shared" si="1"/>
        <v>93.75</v>
      </c>
    </row>
    <row r="20" spans="1:42" ht="15" customHeight="1">
      <c r="A20" s="15" t="s">
        <v>65</v>
      </c>
      <c r="B20" s="16">
        <v>4644</v>
      </c>
      <c r="C20" s="16">
        <v>13247</v>
      </c>
      <c r="D20" s="16">
        <v>1115</v>
      </c>
      <c r="E20" s="17">
        <f>B20+C20+D20</f>
        <v>19006</v>
      </c>
      <c r="F20" s="16">
        <v>22916</v>
      </c>
      <c r="G20" s="18">
        <f t="shared" si="1"/>
        <v>120.57245080500894</v>
      </c>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row>
    <row r="21" spans="1:7" ht="15" customHeight="1">
      <c r="A21" s="15" t="s">
        <v>24</v>
      </c>
      <c r="B21" s="20">
        <v>439</v>
      </c>
      <c r="C21" s="16">
        <v>727</v>
      </c>
      <c r="D21" s="13"/>
      <c r="E21" s="17">
        <f>B21+C21+D21</f>
        <v>1166</v>
      </c>
      <c r="F21" s="18">
        <v>796</v>
      </c>
      <c r="G21" s="18">
        <f t="shared" si="1"/>
        <v>68.26758147512865</v>
      </c>
    </row>
    <row r="22" spans="1:13" ht="15" customHeight="1">
      <c r="A22" s="15" t="s">
        <v>25</v>
      </c>
      <c r="B22" s="16">
        <v>63</v>
      </c>
      <c r="C22" s="16">
        <v>254</v>
      </c>
      <c r="D22" s="13"/>
      <c r="E22" s="17">
        <f>B22+C22+D22</f>
        <v>317</v>
      </c>
      <c r="F22" s="18">
        <v>236</v>
      </c>
      <c r="G22" s="18">
        <f t="shared" si="1"/>
        <v>74.44794952681389</v>
      </c>
      <c r="H22" s="30"/>
      <c r="I22" s="30"/>
      <c r="J22" s="30"/>
      <c r="K22" s="30"/>
      <c r="L22" s="30"/>
      <c r="M22" s="30"/>
    </row>
    <row r="23" spans="1:7" ht="15" customHeight="1">
      <c r="A23" s="31" t="s">
        <v>26</v>
      </c>
      <c r="B23" s="16">
        <v>80</v>
      </c>
      <c r="C23" s="16">
        <v>5</v>
      </c>
      <c r="D23" s="13"/>
      <c r="E23" s="17">
        <f>B23+C23+D23</f>
        <v>85</v>
      </c>
      <c r="F23" s="18">
        <v>80</v>
      </c>
      <c r="G23" s="18">
        <f t="shared" si="1"/>
        <v>94.11764705882352</v>
      </c>
    </row>
    <row r="24" spans="1:7" ht="15" customHeight="1">
      <c r="A24" s="21" t="s">
        <v>27</v>
      </c>
      <c r="B24" s="13"/>
      <c r="C24" s="14">
        <f>SUM(C25)</f>
        <v>6</v>
      </c>
      <c r="D24" s="13"/>
      <c r="E24" s="14">
        <f>SUM(E25)</f>
        <v>6</v>
      </c>
      <c r="F24" s="14">
        <f>SUM(F25)</f>
        <v>6</v>
      </c>
      <c r="G24" s="14">
        <f t="shared" si="1"/>
        <v>100</v>
      </c>
    </row>
    <row r="25" spans="1:7" ht="15" customHeight="1">
      <c r="A25" s="15" t="s">
        <v>28</v>
      </c>
      <c r="B25" s="23"/>
      <c r="C25" s="23">
        <v>6</v>
      </c>
      <c r="D25" s="23"/>
      <c r="E25" s="23">
        <f>B25+C25+D25</f>
        <v>6</v>
      </c>
      <c r="F25" s="23">
        <v>6</v>
      </c>
      <c r="G25" s="32">
        <f t="shared" si="1"/>
        <v>100</v>
      </c>
    </row>
    <row r="26" spans="1:7" ht="15" customHeight="1">
      <c r="A26" s="21" t="s">
        <v>29</v>
      </c>
      <c r="B26" s="14">
        <f>SUM(B27:B28)</f>
        <v>419</v>
      </c>
      <c r="C26" s="14">
        <f>SUM(C27:C28)</f>
        <v>2510</v>
      </c>
      <c r="D26" s="14">
        <f>SUM(D27:D28)</f>
        <v>63</v>
      </c>
      <c r="E26" s="14">
        <f>SUM(E27:E28)</f>
        <v>2992</v>
      </c>
      <c r="F26" s="14">
        <f>SUM(F27:F28)</f>
        <v>1527</v>
      </c>
      <c r="G26" s="14">
        <f t="shared" si="1"/>
        <v>51.036096256684495</v>
      </c>
    </row>
    <row r="27" spans="1:7" ht="15" customHeight="1">
      <c r="A27" s="15" t="s">
        <v>30</v>
      </c>
      <c r="B27" s="16">
        <v>111</v>
      </c>
      <c r="C27" s="16">
        <v>1541</v>
      </c>
      <c r="D27" s="16">
        <v>63</v>
      </c>
      <c r="E27" s="17">
        <f>B27+C27+D27</f>
        <v>1715</v>
      </c>
      <c r="F27" s="18">
        <v>829</v>
      </c>
      <c r="G27" s="18">
        <f t="shared" si="1"/>
        <v>48.33819241982507</v>
      </c>
    </row>
    <row r="28" spans="1:7" ht="15" customHeight="1">
      <c r="A28" s="15" t="s">
        <v>31</v>
      </c>
      <c r="B28" s="16">
        <v>308</v>
      </c>
      <c r="C28" s="16">
        <v>969</v>
      </c>
      <c r="D28" s="13"/>
      <c r="E28" s="17">
        <f>B28+C28+D28</f>
        <v>1277</v>
      </c>
      <c r="F28" s="18">
        <v>698</v>
      </c>
      <c r="G28" s="18">
        <f t="shared" si="1"/>
        <v>54.65935787000783</v>
      </c>
    </row>
    <row r="29" spans="1:7" ht="15" customHeight="1">
      <c r="A29" s="21" t="s">
        <v>32</v>
      </c>
      <c r="B29" s="14">
        <f>SUM(B30)</f>
        <v>5154</v>
      </c>
      <c r="C29" s="14">
        <f>SUM(C30)</f>
        <v>28486</v>
      </c>
      <c r="D29" s="14">
        <f>SUM(D30)</f>
        <v>4741</v>
      </c>
      <c r="E29" s="14">
        <f>SUM(E30)</f>
        <v>38381</v>
      </c>
      <c r="F29" s="14">
        <f>SUM(F30)</f>
        <v>34020</v>
      </c>
      <c r="G29" s="14">
        <f t="shared" si="1"/>
        <v>88.63760714937078</v>
      </c>
    </row>
    <row r="30" spans="1:7" ht="15" customHeight="1">
      <c r="A30" s="15" t="s">
        <v>33</v>
      </c>
      <c r="B30" s="16">
        <v>5154</v>
      </c>
      <c r="C30" s="16">
        <v>28486</v>
      </c>
      <c r="D30" s="16">
        <v>4741</v>
      </c>
      <c r="E30" s="17">
        <f>B30+C30+D30</f>
        <v>38381</v>
      </c>
      <c r="F30" s="18">
        <v>34020</v>
      </c>
      <c r="G30" s="18">
        <f t="shared" si="1"/>
        <v>88.63760714937078</v>
      </c>
    </row>
    <row r="31" spans="1:7" ht="15" customHeight="1">
      <c r="A31" s="21" t="s">
        <v>34</v>
      </c>
      <c r="B31" s="14">
        <f>SUM(B32:B33)</f>
        <v>396</v>
      </c>
      <c r="C31" s="14">
        <f>SUM(C32:C33)</f>
        <v>2747</v>
      </c>
      <c r="D31" s="14">
        <f>SUM(D32:D33)</f>
        <v>174</v>
      </c>
      <c r="E31" s="14">
        <f>SUM(E32:E33)</f>
        <v>3317</v>
      </c>
      <c r="F31" s="14">
        <f>SUM(F32:F33)</f>
        <v>2852</v>
      </c>
      <c r="G31" s="14">
        <f t="shared" si="1"/>
        <v>85.98130841121495</v>
      </c>
    </row>
    <row r="32" spans="1:7" ht="15" customHeight="1">
      <c r="A32" s="15" t="s">
        <v>35</v>
      </c>
      <c r="B32" s="16">
        <v>69</v>
      </c>
      <c r="C32" s="16">
        <v>222</v>
      </c>
      <c r="D32" s="16">
        <v>77</v>
      </c>
      <c r="E32" s="17">
        <f>B32+C32+D32</f>
        <v>368</v>
      </c>
      <c r="F32" s="18">
        <v>273</v>
      </c>
      <c r="G32" s="18">
        <f t="shared" si="1"/>
        <v>74.18478260869566</v>
      </c>
    </row>
    <row r="33" spans="1:7" ht="15" customHeight="1">
      <c r="A33" s="15" t="s">
        <v>36</v>
      </c>
      <c r="B33" s="16">
        <v>327</v>
      </c>
      <c r="C33" s="16">
        <v>2525</v>
      </c>
      <c r="D33" s="16">
        <v>97</v>
      </c>
      <c r="E33" s="17">
        <f>B33+C33+D33</f>
        <v>2949</v>
      </c>
      <c r="F33" s="18">
        <v>2579</v>
      </c>
      <c r="G33" s="18">
        <f t="shared" si="1"/>
        <v>87.45337402509325</v>
      </c>
    </row>
    <row r="34" spans="1:7" ht="15" customHeight="1">
      <c r="A34" s="21" t="s">
        <v>37</v>
      </c>
      <c r="B34" s="14">
        <f>SUM(B35)</f>
        <v>1400</v>
      </c>
      <c r="C34" s="14">
        <f>SUM(C35)</f>
        <v>5347</v>
      </c>
      <c r="D34" s="14">
        <f>SUM(D35)</f>
        <v>8069</v>
      </c>
      <c r="E34" s="14">
        <f>SUM(E35)</f>
        <v>14816</v>
      </c>
      <c r="F34" s="14">
        <f>SUM(F35)</f>
        <v>12257</v>
      </c>
      <c r="G34" s="14">
        <f t="shared" si="1"/>
        <v>82.72813174946005</v>
      </c>
    </row>
    <row r="35" spans="1:7" ht="15" customHeight="1">
      <c r="A35" s="15" t="s">
        <v>38</v>
      </c>
      <c r="B35" s="16">
        <v>1400</v>
      </c>
      <c r="C35" s="16">
        <v>5347</v>
      </c>
      <c r="D35" s="16">
        <v>8069</v>
      </c>
      <c r="E35" s="17">
        <f>B35+C35+D35</f>
        <v>14816</v>
      </c>
      <c r="F35" s="18">
        <v>12257</v>
      </c>
      <c r="G35" s="18">
        <f t="shared" si="1"/>
        <v>82.72813174946005</v>
      </c>
    </row>
    <row r="36" spans="1:7" ht="15" customHeight="1">
      <c r="A36" s="12" t="s">
        <v>39</v>
      </c>
      <c r="B36" s="14">
        <f>SUM(B37)</f>
        <v>53</v>
      </c>
      <c r="C36" s="14">
        <f>SUM(C37)</f>
        <v>71</v>
      </c>
      <c r="D36" s="13"/>
      <c r="E36" s="14">
        <f>SUM(E37)</f>
        <v>124</v>
      </c>
      <c r="F36" s="14">
        <f>SUM(F37)</f>
        <v>97</v>
      </c>
      <c r="G36" s="14">
        <f t="shared" si="1"/>
        <v>78.2258064516129</v>
      </c>
    </row>
    <row r="37" spans="1:7" ht="15" customHeight="1">
      <c r="A37" s="15" t="s">
        <v>40</v>
      </c>
      <c r="B37" s="16">
        <v>53</v>
      </c>
      <c r="C37" s="16">
        <v>71</v>
      </c>
      <c r="D37" s="13"/>
      <c r="E37" s="17">
        <f>B37+C37+D37</f>
        <v>124</v>
      </c>
      <c r="F37" s="18">
        <v>97</v>
      </c>
      <c r="G37" s="18">
        <f t="shared" si="1"/>
        <v>78.2258064516129</v>
      </c>
    </row>
    <row r="38" spans="1:7" ht="15" customHeight="1">
      <c r="A38" s="12" t="s">
        <v>41</v>
      </c>
      <c r="B38" s="14">
        <f>SUM(B39:B40)</f>
        <v>338</v>
      </c>
      <c r="C38" s="14">
        <f>SUM(C39:C40)</f>
        <v>1429</v>
      </c>
      <c r="D38" s="14">
        <f>SUM(D39:D40)</f>
        <v>40</v>
      </c>
      <c r="E38" s="14">
        <f>SUM(E39:E40)</f>
        <v>1807</v>
      </c>
      <c r="F38" s="14">
        <f>SUM(F39:F40)</f>
        <v>1247</v>
      </c>
      <c r="G38" s="14">
        <f t="shared" si="1"/>
        <v>69.00940785832871</v>
      </c>
    </row>
    <row r="39" spans="1:38" ht="15" customHeight="1">
      <c r="A39" s="15" t="s">
        <v>42</v>
      </c>
      <c r="B39" s="16">
        <v>338</v>
      </c>
      <c r="C39" s="16">
        <v>1416</v>
      </c>
      <c r="D39" s="16">
        <v>40</v>
      </c>
      <c r="E39" s="17">
        <f>B39+C39+D39</f>
        <v>1794</v>
      </c>
      <c r="F39" s="18">
        <v>1234</v>
      </c>
      <c r="G39" s="18">
        <f t="shared" si="1"/>
        <v>68.78483835005575</v>
      </c>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row>
    <row r="40" spans="1:38" ht="15" customHeight="1">
      <c r="A40" s="15" t="s">
        <v>43</v>
      </c>
      <c r="B40" s="13"/>
      <c r="C40" s="16">
        <v>13</v>
      </c>
      <c r="D40" s="13"/>
      <c r="E40" s="17">
        <f>B40+C40+D40</f>
        <v>13</v>
      </c>
      <c r="F40" s="18">
        <v>13</v>
      </c>
      <c r="G40" s="18">
        <f t="shared" si="1"/>
        <v>100</v>
      </c>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row>
    <row r="41" spans="1:38" ht="15" customHeight="1">
      <c r="A41" s="12" t="s">
        <v>44</v>
      </c>
      <c r="B41" s="13"/>
      <c r="C41" s="14">
        <f>SUM(C42)</f>
        <v>51</v>
      </c>
      <c r="D41" s="13"/>
      <c r="E41" s="14">
        <f>SUM(E42)</f>
        <v>51</v>
      </c>
      <c r="F41" s="14">
        <f>SUM(F42)</f>
        <v>22</v>
      </c>
      <c r="G41" s="33">
        <f t="shared" si="1"/>
        <v>43.13725490196079</v>
      </c>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row>
    <row r="42" spans="1:38" ht="15" customHeight="1">
      <c r="A42" s="15" t="s">
        <v>45</v>
      </c>
      <c r="B42" s="13"/>
      <c r="C42" s="16">
        <v>51</v>
      </c>
      <c r="D42" s="13"/>
      <c r="E42" s="16">
        <v>51</v>
      </c>
      <c r="F42" s="18">
        <v>22</v>
      </c>
      <c r="G42" s="18">
        <f t="shared" si="1"/>
        <v>43.13725490196079</v>
      </c>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row>
    <row r="43" spans="1:38" ht="23.25" customHeight="1">
      <c r="A43" s="34" t="s">
        <v>46</v>
      </c>
      <c r="B43" s="14">
        <f>B44+B47+B49+B51+B54+B56+B58+B60</f>
        <v>613</v>
      </c>
      <c r="C43" s="14">
        <f>C44+C47+C49+C51+C54+C56+C58+C60</f>
        <v>457</v>
      </c>
      <c r="D43" s="14">
        <f>D44+D47+D49+D51+D54+D56+D58+D60</f>
        <v>35</v>
      </c>
      <c r="E43" s="14">
        <f>E44+E47+E49+E51+E54+E56+E58+E60</f>
        <v>1105</v>
      </c>
      <c r="F43" s="14">
        <f>F44+F47+F49+F51+F54+F56+F58+F60</f>
        <v>660</v>
      </c>
      <c r="G43" s="14">
        <f t="shared" si="1"/>
        <v>59.72850678733032</v>
      </c>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row>
    <row r="44" spans="1:38" ht="16.5" customHeight="1">
      <c r="A44" s="21" t="s">
        <v>12</v>
      </c>
      <c r="B44" s="14">
        <f>SUM(B45:B46)</f>
        <v>289</v>
      </c>
      <c r="C44" s="14"/>
      <c r="D44" s="14">
        <f>SUM(D45:D46)</f>
        <v>11</v>
      </c>
      <c r="E44" s="14">
        <f>SUM(E45:E46)</f>
        <v>300</v>
      </c>
      <c r="F44" s="14">
        <f>SUM(F45:F46)</f>
        <v>289</v>
      </c>
      <c r="G44" s="14">
        <f t="shared" si="1"/>
        <v>96.33333333333334</v>
      </c>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row>
    <row r="45" spans="1:38" ht="15" customHeight="1">
      <c r="A45" s="35" t="s">
        <v>47</v>
      </c>
      <c r="B45" s="16">
        <v>284</v>
      </c>
      <c r="C45" s="16">
        <v>0</v>
      </c>
      <c r="D45" s="16">
        <v>0</v>
      </c>
      <c r="E45" s="16">
        <f>SUM(B45:D45)</f>
        <v>284</v>
      </c>
      <c r="F45" s="16">
        <v>284</v>
      </c>
      <c r="G45" s="16">
        <f t="shared" si="1"/>
        <v>100</v>
      </c>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row>
    <row r="46" spans="1:38" ht="15" customHeight="1">
      <c r="A46" s="35" t="s">
        <v>48</v>
      </c>
      <c r="B46" s="16">
        <v>5</v>
      </c>
      <c r="C46" s="16">
        <v>0</v>
      </c>
      <c r="D46" s="16">
        <v>11</v>
      </c>
      <c r="E46" s="16">
        <f>SUM(B46:D46)</f>
        <v>16</v>
      </c>
      <c r="F46" s="16">
        <v>5</v>
      </c>
      <c r="G46" s="16">
        <f t="shared" si="1"/>
        <v>31.25</v>
      </c>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row>
    <row r="47" spans="1:38" ht="15" customHeight="1">
      <c r="A47" s="21" t="s">
        <v>19</v>
      </c>
      <c r="B47" s="14">
        <f>SUM(B48)</f>
        <v>0</v>
      </c>
      <c r="C47" s="14">
        <f>SUM(C48)</f>
        <v>3</v>
      </c>
      <c r="D47" s="14">
        <f>SUM(D48)</f>
        <v>0</v>
      </c>
      <c r="E47" s="14">
        <f>SUM(E48)</f>
        <v>3</v>
      </c>
      <c r="F47" s="14">
        <f>SUM(F48)</f>
        <v>3</v>
      </c>
      <c r="G47" s="14">
        <f t="shared" si="1"/>
        <v>100</v>
      </c>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row>
    <row r="48" spans="1:38" ht="15" customHeight="1">
      <c r="A48" s="35" t="s">
        <v>49</v>
      </c>
      <c r="B48" s="16">
        <v>0</v>
      </c>
      <c r="C48" s="16">
        <v>3</v>
      </c>
      <c r="D48" s="16">
        <v>0</v>
      </c>
      <c r="E48" s="16">
        <f>SUM(B48:D48)</f>
        <v>3</v>
      </c>
      <c r="F48" s="16">
        <v>3</v>
      </c>
      <c r="G48" s="16">
        <f t="shared" si="1"/>
        <v>100</v>
      </c>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row>
    <row r="49" spans="1:38" ht="15" customHeight="1">
      <c r="A49" s="19" t="s">
        <v>14</v>
      </c>
      <c r="B49" s="14">
        <f>SUM(B50)</f>
        <v>203</v>
      </c>
      <c r="C49" s="14">
        <f>SUM(C50)</f>
        <v>115</v>
      </c>
      <c r="D49" s="14">
        <f>SUM(D50)</f>
        <v>0</v>
      </c>
      <c r="E49" s="14">
        <f>SUM(E50)</f>
        <v>318</v>
      </c>
      <c r="F49" s="14">
        <f>SUM(F50)</f>
        <v>13</v>
      </c>
      <c r="G49" s="14">
        <f t="shared" si="1"/>
        <v>4.088050314465408</v>
      </c>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row>
    <row r="50" spans="1:38" ht="15" customHeight="1">
      <c r="A50" s="35" t="s">
        <v>50</v>
      </c>
      <c r="B50" s="16">
        <v>203</v>
      </c>
      <c r="C50" s="16">
        <v>115</v>
      </c>
      <c r="D50" s="16">
        <v>0</v>
      </c>
      <c r="E50" s="16">
        <f>SUM(B50:D50)</f>
        <v>318</v>
      </c>
      <c r="F50" s="16">
        <v>13</v>
      </c>
      <c r="G50" s="16">
        <f t="shared" si="1"/>
        <v>4.088050314465408</v>
      </c>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row>
    <row r="51" spans="1:38" ht="15" customHeight="1">
      <c r="A51" s="21" t="s">
        <v>29</v>
      </c>
      <c r="B51" s="14">
        <f>SUM(B52:B53)</f>
        <v>80</v>
      </c>
      <c r="C51" s="14">
        <f>SUM(C52:C53)</f>
        <v>108</v>
      </c>
      <c r="D51" s="14">
        <f>SUM(D52:D53)</f>
        <v>0</v>
      </c>
      <c r="E51" s="14">
        <f>SUM(E52:E53)</f>
        <v>188</v>
      </c>
      <c r="F51" s="14">
        <f>SUM(F52:F53)</f>
        <v>88</v>
      </c>
      <c r="G51" s="14">
        <f t="shared" si="1"/>
        <v>46.808510638297875</v>
      </c>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row>
    <row r="52" spans="1:38" ht="15" customHeight="1">
      <c r="A52" s="35" t="s">
        <v>51</v>
      </c>
      <c r="B52" s="16">
        <v>5</v>
      </c>
      <c r="C52" s="16">
        <v>17</v>
      </c>
      <c r="D52" s="16">
        <v>0</v>
      </c>
      <c r="E52" s="16">
        <f>SUM(B52:D52)</f>
        <v>22</v>
      </c>
      <c r="F52" s="16">
        <v>17</v>
      </c>
      <c r="G52" s="16">
        <f t="shared" si="1"/>
        <v>77.27272727272727</v>
      </c>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row>
    <row r="53" spans="1:38" ht="15" customHeight="1">
      <c r="A53" s="35" t="s">
        <v>52</v>
      </c>
      <c r="B53" s="16">
        <v>75</v>
      </c>
      <c r="C53" s="16">
        <v>91</v>
      </c>
      <c r="D53" s="16">
        <v>0</v>
      </c>
      <c r="E53" s="16">
        <f>SUM(B53:D53)</f>
        <v>166</v>
      </c>
      <c r="F53" s="16">
        <v>71</v>
      </c>
      <c r="G53" s="16">
        <f t="shared" si="1"/>
        <v>42.77108433734939</v>
      </c>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row>
    <row r="54" spans="1:38" ht="15" customHeight="1">
      <c r="A54" s="12" t="s">
        <v>39</v>
      </c>
      <c r="B54" s="14">
        <f>SUM(B55)</f>
        <v>22</v>
      </c>
      <c r="C54" s="14">
        <f>SUM(C55)</f>
        <v>42</v>
      </c>
      <c r="D54" s="14">
        <f>SUM(D55)</f>
        <v>0</v>
      </c>
      <c r="E54" s="14">
        <f>SUM(E55)</f>
        <v>64</v>
      </c>
      <c r="F54" s="14">
        <f>SUM(F55)</f>
        <v>50</v>
      </c>
      <c r="G54" s="14">
        <f t="shared" si="1"/>
        <v>78.125</v>
      </c>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row>
    <row r="55" spans="1:38" ht="15" customHeight="1">
      <c r="A55" s="35" t="s">
        <v>53</v>
      </c>
      <c r="B55" s="16">
        <v>22</v>
      </c>
      <c r="C55" s="16">
        <v>42</v>
      </c>
      <c r="D55" s="16">
        <v>0</v>
      </c>
      <c r="E55" s="16">
        <f>SUM(B55:D55)</f>
        <v>64</v>
      </c>
      <c r="F55" s="16">
        <v>50</v>
      </c>
      <c r="G55" s="16">
        <f t="shared" si="1"/>
        <v>78.125</v>
      </c>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row>
    <row r="56" spans="1:38" ht="15" customHeight="1">
      <c r="A56" s="12" t="s">
        <v>54</v>
      </c>
      <c r="B56" s="14">
        <f>SUM(B57)</f>
        <v>18</v>
      </c>
      <c r="C56" s="14">
        <f>SUM(C57)</f>
        <v>86</v>
      </c>
      <c r="D56" s="14">
        <f>SUM(D57)</f>
        <v>24</v>
      </c>
      <c r="E56" s="14">
        <f>SUM(E57)</f>
        <v>128</v>
      </c>
      <c r="F56" s="14">
        <f>SUM(F57)</f>
        <v>123</v>
      </c>
      <c r="G56" s="14">
        <f t="shared" si="1"/>
        <v>96.09375</v>
      </c>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row>
    <row r="57" spans="1:38" ht="15" customHeight="1">
      <c r="A57" s="35" t="s">
        <v>55</v>
      </c>
      <c r="B57" s="16">
        <v>18</v>
      </c>
      <c r="C57" s="16">
        <v>86</v>
      </c>
      <c r="D57" s="16">
        <v>24</v>
      </c>
      <c r="E57" s="16">
        <f>SUM(B57:D57)</f>
        <v>128</v>
      </c>
      <c r="F57" s="16">
        <v>123</v>
      </c>
      <c r="G57" s="16">
        <f t="shared" si="1"/>
        <v>96.09375</v>
      </c>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row>
    <row r="58" spans="1:38" ht="15" customHeight="1">
      <c r="A58" s="12" t="s">
        <v>56</v>
      </c>
      <c r="B58" s="14">
        <f>SUM(B59)</f>
        <v>1</v>
      </c>
      <c r="C58" s="14">
        <f>SUM(C59)</f>
        <v>103</v>
      </c>
      <c r="D58" s="14">
        <f>SUM(D59)</f>
        <v>0</v>
      </c>
      <c r="E58" s="14">
        <f>SUM(E59)</f>
        <v>104</v>
      </c>
      <c r="F58" s="14">
        <f>SUM(F59)</f>
        <v>94</v>
      </c>
      <c r="G58" s="14">
        <f t="shared" si="1"/>
        <v>90.38461538461539</v>
      </c>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row>
    <row r="59" spans="1:38" ht="15" customHeight="1">
      <c r="A59" s="35" t="s">
        <v>57</v>
      </c>
      <c r="B59" s="16">
        <v>1</v>
      </c>
      <c r="C59" s="16">
        <v>103</v>
      </c>
      <c r="D59" s="16">
        <v>0</v>
      </c>
      <c r="E59" s="16">
        <f>SUM(B59:D59)</f>
        <v>104</v>
      </c>
      <c r="F59" s="16">
        <v>94</v>
      </c>
      <c r="G59" s="16">
        <f t="shared" si="1"/>
        <v>90.38461538461539</v>
      </c>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row>
    <row r="60" spans="1:38" ht="15" customHeight="1">
      <c r="A60" s="12" t="s">
        <v>58</v>
      </c>
      <c r="B60" s="36"/>
      <c r="C60" s="23">
        <f>SUM(C61)</f>
        <v>0</v>
      </c>
      <c r="D60" s="37"/>
      <c r="E60" s="23">
        <f>SUM(E61)</f>
        <v>0</v>
      </c>
      <c r="F60" s="23">
        <f>SUM(F61)</f>
        <v>0</v>
      </c>
      <c r="G60" s="38"/>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row>
    <row r="61" spans="1:38" ht="15" customHeight="1">
      <c r="A61" s="35" t="s">
        <v>59</v>
      </c>
      <c r="B61" s="37">
        <v>0</v>
      </c>
      <c r="C61" s="23">
        <v>0</v>
      </c>
      <c r="D61" s="37">
        <v>0</v>
      </c>
      <c r="E61" s="23">
        <f>SUM(B61:D61)</f>
        <v>0</v>
      </c>
      <c r="F61" s="23">
        <v>0</v>
      </c>
      <c r="G61" s="38"/>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row>
    <row r="62" spans="1:38" ht="21.75" customHeight="1">
      <c r="A62" s="34" t="s">
        <v>60</v>
      </c>
      <c r="B62" s="37">
        <f>SUM(B64)</f>
        <v>0</v>
      </c>
      <c r="C62" s="23">
        <f>SUM(C64)</f>
        <v>0</v>
      </c>
      <c r="D62" s="37">
        <f>SUM(D64)</f>
        <v>0</v>
      </c>
      <c r="E62" s="23">
        <f>SUM(E64)</f>
        <v>0</v>
      </c>
      <c r="F62" s="23">
        <f>SUM(F64)</f>
        <v>0</v>
      </c>
      <c r="G62" s="38"/>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row>
    <row r="63" spans="1:38" ht="17.25" customHeight="1">
      <c r="A63" s="21" t="s">
        <v>16</v>
      </c>
      <c r="B63" s="37"/>
      <c r="C63" s="23">
        <f>SUM(C64)</f>
        <v>0</v>
      </c>
      <c r="D63" s="37"/>
      <c r="E63" s="23">
        <f>SUM(E64)</f>
        <v>0</v>
      </c>
      <c r="F63" s="23">
        <f>SUM(F64)</f>
        <v>0</v>
      </c>
      <c r="G63" s="38"/>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row>
    <row r="64" spans="1:38" ht="15" customHeight="1">
      <c r="A64" s="35" t="s">
        <v>61</v>
      </c>
      <c r="B64" s="37">
        <v>0</v>
      </c>
      <c r="C64" s="23">
        <v>0</v>
      </c>
      <c r="D64" s="37">
        <v>0</v>
      </c>
      <c r="E64" s="23">
        <f>SUM(B64:D64)</f>
        <v>0</v>
      </c>
      <c r="F64" s="23">
        <v>0</v>
      </c>
      <c r="G64" s="38"/>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row>
    <row r="65" spans="1:38" ht="15" customHeight="1">
      <c r="A65" s="35"/>
      <c r="B65" s="37"/>
      <c r="C65" s="23"/>
      <c r="D65" s="37"/>
      <c r="E65" s="23"/>
      <c r="F65" s="23"/>
      <c r="G65" s="38"/>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row>
    <row r="66" spans="1:7" ht="22.5" customHeight="1">
      <c r="A66" s="39" t="s">
        <v>62</v>
      </c>
      <c r="B66" s="40">
        <f>B7+B43+B62</f>
        <v>13959</v>
      </c>
      <c r="C66" s="40">
        <f>C7+C43+C62</f>
        <v>56959</v>
      </c>
      <c r="D66" s="40">
        <f>D7+D43+D62</f>
        <v>14271</v>
      </c>
      <c r="E66" s="40">
        <f>E7+E43+E62</f>
        <v>85189</v>
      </c>
      <c r="F66" s="40">
        <f>F7+F43+F62</f>
        <v>78040</v>
      </c>
      <c r="G66" s="11">
        <f>F66/E66*100</f>
        <v>91.60807146462572</v>
      </c>
    </row>
    <row r="67" ht="16.5">
      <c r="A67" s="41" t="s">
        <v>63</v>
      </c>
    </row>
  </sheetData>
  <mergeCells count="8">
    <mergeCell ref="A2:G2"/>
    <mergeCell ref="A4:A6"/>
    <mergeCell ref="F4:F6"/>
    <mergeCell ref="G4:G6"/>
    <mergeCell ref="B5:B6"/>
    <mergeCell ref="C5:C6"/>
    <mergeCell ref="D5:D6"/>
    <mergeCell ref="E5:E6"/>
  </mergeCells>
  <printOptions horizontalCentered="1"/>
  <pageMargins left="0.5511811023622047" right="0.5511811023622047" top="0.5905511811023623" bottom="0.3937007874015748" header="0.5118110236220472" footer="0.11811023622047245"/>
  <pageSetup horizontalDpi="300" verticalDpi="300" orientation="landscape" paperSize="9" r:id="rId2"/>
  <headerFooter alignWithMargins="0">
    <oddFooter>&amp;C&amp;"Times New Roman,標準"&amp;P+20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321000000A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dc:title>
  <dc:subject>7</dc:subject>
  <dc:creator>行政院主計處</dc:creator>
  <cp:keywords/>
  <dc:description> </dc:description>
  <cp:lastModifiedBy>Administrator</cp:lastModifiedBy>
  <dcterms:created xsi:type="dcterms:W3CDTF">2004-06-28T08:37:15Z</dcterms:created>
  <dcterms:modified xsi:type="dcterms:W3CDTF">2008-11-13T10:08:03Z</dcterms:modified>
  <cp:category>I14</cp:category>
  <cp:version/>
  <cp:contentType/>
  <cp:contentStatus/>
</cp:coreProperties>
</file>