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65" windowHeight="6390" tabRatio="602" activeTab="0"/>
  </bookViews>
  <sheets>
    <sheet name="歲出用途別" sheetId="1" r:id="rId1"/>
    <sheet name="歲出用途別91" sheetId="2" r:id="rId2"/>
    <sheet name="歲出用途別92" sheetId="3" r:id="rId3"/>
    <sheet name="歲出用途別93" sheetId="4" r:id="rId4"/>
    <sheet name="歲出用途別94" sheetId="5" r:id="rId5"/>
  </sheets>
  <definedNames/>
  <calcPr fullCalcOnLoad="1"/>
</workbook>
</file>

<file path=xl/sharedStrings.xml><?xml version="1.0" encoding="utf-8"?>
<sst xmlns="http://schemas.openxmlformats.org/spreadsheetml/2006/main" count="304" uniqueCount="61">
  <si>
    <t>款</t>
  </si>
  <si>
    <t>項</t>
  </si>
  <si>
    <t>目</t>
  </si>
  <si>
    <t>節</t>
  </si>
  <si>
    <t>內政部主管</t>
  </si>
  <si>
    <t>單位：新台幣千元</t>
  </si>
  <si>
    <t>設備及投資</t>
  </si>
  <si>
    <t>中華民國九十一年度</t>
  </si>
  <si>
    <t>1</t>
  </si>
  <si>
    <t>獎補助費</t>
  </si>
  <si>
    <t>中央政府</t>
  </si>
  <si>
    <r>
      <t>基隆河整體治理計畫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前期計畫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特別預算案</t>
    </r>
  </si>
  <si>
    <t>歲出用途別科目分析表</t>
  </si>
  <si>
    <t>中華民國九十一年度至九十四年度</t>
  </si>
  <si>
    <t>財政部主管</t>
  </si>
  <si>
    <r>
      <t xml:space="preserve">  </t>
    </r>
    <r>
      <rPr>
        <sz val="10"/>
        <rFont val="標楷體"/>
        <family val="4"/>
      </rPr>
      <t>國庫署</t>
    </r>
  </si>
  <si>
    <t>經濟部主管</t>
  </si>
  <si>
    <r>
      <t>01</t>
    </r>
    <r>
      <rPr>
        <sz val="10"/>
        <rFont val="細明體"/>
        <family val="3"/>
      </rPr>
      <t>員山分洪</t>
    </r>
  </si>
  <si>
    <r>
      <t>02</t>
    </r>
    <r>
      <rPr>
        <sz val="10"/>
        <rFont val="細明體"/>
        <family val="3"/>
      </rPr>
      <t>防洪工程</t>
    </r>
  </si>
  <si>
    <r>
      <t>03</t>
    </r>
    <r>
      <rPr>
        <sz val="10"/>
        <rFont val="細明體"/>
        <family val="3"/>
      </rPr>
      <t>支流排水</t>
    </r>
  </si>
  <si>
    <t>交通部主管</t>
  </si>
  <si>
    <t>1</t>
  </si>
  <si>
    <t>2</t>
  </si>
  <si>
    <t>3</t>
  </si>
  <si>
    <t>4</t>
  </si>
  <si>
    <t>5</t>
  </si>
  <si>
    <t>1</t>
  </si>
  <si>
    <t>中華民國九十四年度</t>
  </si>
  <si>
    <t>中華民國九十三年度</t>
  </si>
  <si>
    <t>中華民國九十二年度</t>
  </si>
  <si>
    <r>
      <t>資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支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出</t>
    </r>
  </si>
  <si>
    <r>
      <t>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計</t>
    </r>
  </si>
  <si>
    <r>
      <t>科</t>
    </r>
    <r>
      <rPr>
        <sz val="12"/>
        <rFont val="Times New Roman"/>
        <family val="1"/>
      </rPr>
      <t xml:space="preserve">                           </t>
    </r>
    <r>
      <rPr>
        <sz val="12"/>
        <rFont val="標楷體"/>
        <family val="4"/>
      </rPr>
      <t>目</t>
    </r>
  </si>
  <si>
    <r>
      <t>名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稱</t>
    </r>
  </si>
  <si>
    <t xml:space="preserve"> </t>
  </si>
  <si>
    <r>
      <t xml:space="preserve">  </t>
    </r>
    <r>
      <rPr>
        <sz val="10"/>
        <rFont val="標楷體"/>
        <family val="4"/>
      </rPr>
      <t>營建署及所屬</t>
    </r>
  </si>
  <si>
    <t>農業委員會主管</t>
  </si>
  <si>
    <r>
      <t>債</t>
    </r>
    <r>
      <rPr>
        <sz val="12"/>
        <rFont val="標楷體"/>
        <family val="4"/>
      </rPr>
      <t>務</t>
    </r>
    <r>
      <rPr>
        <sz val="12"/>
        <rFont val="標楷體"/>
        <family val="4"/>
      </rPr>
      <t>費</t>
    </r>
  </si>
  <si>
    <r>
      <t>業</t>
    </r>
    <r>
      <rPr>
        <sz val="12"/>
        <rFont val="標楷體"/>
        <family val="4"/>
      </rPr>
      <t>務</t>
    </r>
    <r>
      <rPr>
        <sz val="12"/>
        <rFont val="標楷體"/>
        <family val="4"/>
      </rPr>
      <t>費</t>
    </r>
  </si>
  <si>
    <r>
      <t>債</t>
    </r>
    <r>
      <rPr>
        <sz val="12"/>
        <rFont val="標楷體"/>
        <family val="4"/>
      </rPr>
      <t>務</t>
    </r>
    <r>
      <rPr>
        <sz val="12"/>
        <rFont val="標楷體"/>
        <family val="4"/>
      </rPr>
      <t>費</t>
    </r>
  </si>
  <si>
    <r>
      <t>歲出用途別科目分年分析表</t>
    </r>
  </si>
  <si>
    <t>2</t>
  </si>
  <si>
    <r>
      <t xml:space="preserve">      </t>
    </r>
    <r>
      <rPr>
        <sz val="10"/>
        <rFont val="標楷體"/>
        <family val="4"/>
      </rPr>
      <t>還本付息事務支出</t>
    </r>
  </si>
  <si>
    <r>
      <t xml:space="preserve">       </t>
    </r>
    <r>
      <rPr>
        <sz val="10"/>
        <rFont val="標楷體"/>
        <family val="4"/>
      </rPr>
      <t>工業支出</t>
    </r>
  </si>
  <si>
    <r>
      <t xml:space="preserve">            </t>
    </r>
    <r>
      <rPr>
        <sz val="10"/>
        <rFont val="標楷體"/>
        <family val="4"/>
      </rPr>
      <t>抽水站工程</t>
    </r>
  </si>
  <si>
    <r>
      <t xml:space="preserve">      </t>
    </r>
    <r>
      <rPr>
        <sz val="10"/>
        <rFont val="標楷體"/>
        <family val="4"/>
      </rPr>
      <t>財務支出</t>
    </r>
  </si>
  <si>
    <r>
      <t xml:space="preserve">           </t>
    </r>
    <r>
      <rPr>
        <sz val="10"/>
        <rFont val="標楷體"/>
        <family val="4"/>
      </rPr>
      <t>國債管理</t>
    </r>
  </si>
  <si>
    <r>
      <t xml:space="preserve">           </t>
    </r>
    <r>
      <rPr>
        <sz val="10"/>
        <rFont val="標楷體"/>
        <family val="4"/>
      </rPr>
      <t>國債經理</t>
    </r>
  </si>
  <si>
    <r>
      <t xml:space="preserve">     </t>
    </r>
    <r>
      <rPr>
        <sz val="10"/>
        <rFont val="標楷體"/>
        <family val="4"/>
      </rPr>
      <t>水利署及所屬</t>
    </r>
  </si>
  <si>
    <r>
      <t xml:space="preserve">          </t>
    </r>
    <r>
      <rPr>
        <sz val="10"/>
        <rFont val="標楷體"/>
        <family val="4"/>
      </rPr>
      <t>農業支出</t>
    </r>
  </si>
  <si>
    <r>
      <t xml:space="preserve">               </t>
    </r>
    <r>
      <rPr>
        <sz val="10"/>
        <rFont val="標楷體"/>
        <family val="4"/>
      </rPr>
      <t>河堤整建及排水改</t>
    </r>
    <r>
      <rPr>
        <sz val="10"/>
        <rFont val="Times New Roman"/>
        <family val="1"/>
      </rPr>
      <t xml:space="preserve">
               </t>
    </r>
    <r>
      <rPr>
        <sz val="10"/>
        <rFont val="標楷體"/>
        <family val="4"/>
      </rPr>
      <t>善工程</t>
    </r>
  </si>
  <si>
    <r>
      <t xml:space="preserve">     </t>
    </r>
    <r>
      <rPr>
        <sz val="10"/>
        <rFont val="標楷體"/>
        <family val="4"/>
      </rPr>
      <t>交通部</t>
    </r>
  </si>
  <si>
    <r>
      <t xml:space="preserve">          </t>
    </r>
    <r>
      <rPr>
        <sz val="10"/>
        <rFont val="標楷體"/>
        <family val="4"/>
      </rPr>
      <t>交通支出</t>
    </r>
  </si>
  <si>
    <r>
      <t xml:space="preserve">               </t>
    </r>
    <r>
      <rPr>
        <sz val="10"/>
        <rFont val="標楷體"/>
        <family val="4"/>
      </rPr>
      <t>橋樑工程</t>
    </r>
  </si>
  <si>
    <r>
      <t xml:space="preserve">     </t>
    </r>
    <r>
      <rPr>
        <sz val="10"/>
        <rFont val="標楷體"/>
        <family val="4"/>
      </rPr>
      <t>農業委員會</t>
    </r>
  </si>
  <si>
    <r>
      <t xml:space="preserve">          </t>
    </r>
    <r>
      <rPr>
        <sz val="10"/>
        <rFont val="標楷體"/>
        <family val="4"/>
      </rPr>
      <t>農業支出</t>
    </r>
  </si>
  <si>
    <r>
      <t xml:space="preserve">               </t>
    </r>
    <r>
      <rPr>
        <sz val="10"/>
        <rFont val="標楷體"/>
        <family val="4"/>
      </rPr>
      <t>坡地保育及水土保持</t>
    </r>
  </si>
  <si>
    <r>
      <t xml:space="preserve">               </t>
    </r>
    <r>
      <rPr>
        <sz val="10"/>
        <rFont val="標楷體"/>
        <family val="4"/>
      </rPr>
      <t>河堤整建及排水改善</t>
    </r>
    <r>
      <rPr>
        <sz val="10"/>
        <rFont val="Times New Roman"/>
        <family val="1"/>
      </rPr>
      <t xml:space="preserve">
               </t>
    </r>
    <r>
      <rPr>
        <sz val="10"/>
        <rFont val="標楷體"/>
        <family val="4"/>
      </rPr>
      <t>工程</t>
    </r>
  </si>
  <si>
    <r>
      <t xml:space="preserve">               </t>
    </r>
    <r>
      <rPr>
        <sz val="10"/>
        <rFont val="標楷體"/>
        <family val="4"/>
      </rPr>
      <t>河堤整建及排水改善</t>
    </r>
    <r>
      <rPr>
        <sz val="10"/>
        <rFont val="Times New Roman"/>
        <family val="1"/>
      </rPr>
      <t xml:space="preserve">
               </t>
    </r>
    <r>
      <rPr>
        <sz val="10"/>
        <rFont val="標楷體"/>
        <family val="4"/>
      </rPr>
      <t>工程</t>
    </r>
  </si>
  <si>
    <t>1</t>
  </si>
  <si>
    <r>
      <t xml:space="preserve"> 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            </t>
    </r>
    <r>
      <rPr>
        <sz val="10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</si>
</sst>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_-;\-* #,##0_-;_-* &quot;-&quot;??_-;_-@_-"/>
  </numFmts>
  <fonts count="1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11" fillId="0" borderId="3" xfId="0" applyFont="1" applyBorder="1" applyAlignment="1">
      <alignment vertical="top"/>
    </xf>
    <xf numFmtId="0" fontId="6" fillId="0" borderId="4" xfId="0" applyFont="1" applyBorder="1" applyAlignment="1">
      <alignment horizontal="center"/>
    </xf>
    <xf numFmtId="178" fontId="11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1" fontId="12" fillId="0" borderId="3" xfId="0" applyNumberFormat="1" applyFont="1" applyBorder="1" applyAlignment="1">
      <alignment vertical="top"/>
    </xf>
    <xf numFmtId="49" fontId="12" fillId="0" borderId="5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178" fontId="12" fillId="0" borderId="3" xfId="0" applyNumberFormat="1" applyFont="1" applyBorder="1" applyAlignment="1">
      <alignment vertical="top"/>
    </xf>
    <xf numFmtId="49" fontId="12" fillId="0" borderId="6" xfId="0" applyNumberFormat="1" applyFont="1" applyBorder="1" applyAlignment="1">
      <alignment horizontal="center" vertical="top"/>
    </xf>
    <xf numFmtId="49" fontId="12" fillId="0" borderId="7" xfId="0" applyNumberFormat="1" applyFont="1" applyBorder="1" applyAlignment="1">
      <alignment horizontal="center" vertical="top"/>
    </xf>
    <xf numFmtId="41" fontId="12" fillId="0" borderId="8" xfId="0" applyNumberFormat="1" applyFont="1" applyBorder="1" applyAlignment="1">
      <alignment vertical="top"/>
    </xf>
    <xf numFmtId="49" fontId="11" fillId="0" borderId="7" xfId="0" applyNumberFormat="1" applyFont="1" applyBorder="1" applyAlignment="1">
      <alignment horizontal="center" vertical="top"/>
    </xf>
    <xf numFmtId="178" fontId="11" fillId="0" borderId="7" xfId="0" applyNumberFormat="1" applyFont="1" applyBorder="1" applyAlignment="1">
      <alignment horizontal="left" vertical="top" wrapText="1"/>
    </xf>
    <xf numFmtId="178" fontId="6" fillId="0" borderId="2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vertical="top"/>
    </xf>
    <xf numFmtId="41" fontId="11" fillId="0" borderId="9" xfId="0" applyNumberFormat="1" applyFont="1" applyBorder="1" applyAlignment="1">
      <alignment vertical="top"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178" fontId="6" fillId="0" borderId="3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178" fontId="6" fillId="0" borderId="7" xfId="0" applyNumberFormat="1" applyFont="1" applyBorder="1" applyAlignment="1">
      <alignment/>
    </xf>
    <xf numFmtId="178" fontId="6" fillId="0" borderId="9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2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left" vertical="center" wrapText="1"/>
    </xf>
    <xf numFmtId="41" fontId="12" fillId="0" borderId="3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178" fontId="12" fillId="0" borderId="3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178" fontId="11" fillId="0" borderId="7" xfId="0" applyNumberFormat="1" applyFont="1" applyBorder="1" applyAlignment="1">
      <alignment vertical="center"/>
    </xf>
    <xf numFmtId="41" fontId="11" fillId="0" borderId="9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41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11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1" fontId="12" fillId="0" borderId="12" xfId="0" applyNumberFormat="1" applyFont="1" applyBorder="1" applyAlignment="1">
      <alignment horizontal="center"/>
    </xf>
    <xf numFmtId="41" fontId="12" fillId="0" borderId="1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83" fontId="8" fillId="0" borderId="0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:J1"/>
    </sheetView>
  </sheetViews>
  <sheetFormatPr defaultColWidth="9.00390625" defaultRowHeight="16.5"/>
  <cols>
    <col min="1" max="4" width="3.125" style="2" customWidth="1"/>
    <col min="5" max="5" width="23.25390625" style="2" customWidth="1"/>
    <col min="6" max="6" width="9.125" style="2" customWidth="1"/>
    <col min="7" max="8" width="11.625" style="2" customWidth="1"/>
    <col min="9" max="9" width="8.75390625" style="2" customWidth="1"/>
    <col min="10" max="10" width="12.50390625" style="2" customWidth="1"/>
    <col min="11" max="16384" width="9.00390625" style="2" customWidth="1"/>
  </cols>
  <sheetData>
    <row r="1" spans="1:10" s="8" customFormat="1" ht="27.7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24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9" customFormat="1" ht="23.25" customHeight="1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10" customFormat="1" ht="18.75" customHeight="1">
      <c r="A4" s="79" t="s">
        <v>13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0" customFormat="1" ht="16.5">
      <c r="A5" s="2"/>
      <c r="B5" s="11"/>
      <c r="F5" s="13"/>
      <c r="G5" s="13"/>
      <c r="H5" s="13"/>
      <c r="I5" s="12"/>
      <c r="J5" s="1" t="s">
        <v>5</v>
      </c>
    </row>
    <row r="6" spans="1:10" ht="21.75" customHeight="1">
      <c r="A6" s="75" t="s">
        <v>32</v>
      </c>
      <c r="B6" s="75"/>
      <c r="C6" s="75"/>
      <c r="D6" s="75"/>
      <c r="E6" s="80"/>
      <c r="F6" s="74" t="s">
        <v>30</v>
      </c>
      <c r="G6" s="75"/>
      <c r="H6" s="75"/>
      <c r="I6" s="75"/>
      <c r="J6" s="75"/>
    </row>
    <row r="7" spans="1:10" ht="21.75" customHeight="1">
      <c r="A7" s="3" t="s">
        <v>0</v>
      </c>
      <c r="B7" s="4" t="s">
        <v>1</v>
      </c>
      <c r="C7" s="4" t="s">
        <v>2</v>
      </c>
      <c r="D7" s="4" t="s">
        <v>3</v>
      </c>
      <c r="E7" s="27" t="s">
        <v>33</v>
      </c>
      <c r="F7" s="5" t="s">
        <v>38</v>
      </c>
      <c r="G7" s="5" t="s">
        <v>6</v>
      </c>
      <c r="H7" s="5" t="s">
        <v>9</v>
      </c>
      <c r="I7" s="5" t="s">
        <v>37</v>
      </c>
      <c r="J7" s="15" t="s">
        <v>31</v>
      </c>
    </row>
    <row r="8" spans="1:10" s="71" customFormat="1" ht="25.5" customHeight="1">
      <c r="A8" s="69"/>
      <c r="B8" s="40"/>
      <c r="C8" s="40"/>
      <c r="D8" s="40"/>
      <c r="E8" s="66" t="s">
        <v>60</v>
      </c>
      <c r="F8" s="70">
        <f>F9+F13+F19+F26+F30</f>
        <v>263730</v>
      </c>
      <c r="G8" s="70">
        <f>G9+G13+G19+G26+G30</f>
        <v>20431037</v>
      </c>
      <c r="H8" s="70">
        <f>H9+H13+H19+H26+H30</f>
        <v>10916000</v>
      </c>
      <c r="I8" s="70">
        <f>I9+I13+I19+I26+I30</f>
        <v>4963</v>
      </c>
      <c r="J8" s="73">
        <f>J9+J13+J19+J26+J30</f>
        <v>31615730</v>
      </c>
    </row>
    <row r="9" spans="1:10" s="41" customFormat="1" ht="25.5" customHeight="1">
      <c r="A9" s="49" t="s">
        <v>8</v>
      </c>
      <c r="B9" s="44"/>
      <c r="C9" s="44"/>
      <c r="D9" s="44"/>
      <c r="E9" s="50" t="s">
        <v>4</v>
      </c>
      <c r="F9" s="46">
        <v>0</v>
      </c>
      <c r="G9" s="46">
        <v>0</v>
      </c>
      <c r="H9" s="46">
        <v>4464600</v>
      </c>
      <c r="I9" s="46">
        <v>0</v>
      </c>
      <c r="J9" s="47">
        <f>SUM(F9:I9)</f>
        <v>4464600</v>
      </c>
    </row>
    <row r="10" spans="1:10" s="41" customFormat="1" ht="25.5" customHeight="1">
      <c r="A10" s="42"/>
      <c r="B10" s="43" t="s">
        <v>8</v>
      </c>
      <c r="C10" s="44"/>
      <c r="D10" s="44"/>
      <c r="E10" s="45" t="s">
        <v>35</v>
      </c>
      <c r="F10" s="46">
        <v>0</v>
      </c>
      <c r="G10" s="46">
        <v>0</v>
      </c>
      <c r="H10" s="46">
        <v>4464600</v>
      </c>
      <c r="I10" s="46">
        <v>0</v>
      </c>
      <c r="J10" s="47">
        <f aca="true" t="shared" si="0" ref="J10:J32">SUM(F10:I10)</f>
        <v>4464600</v>
      </c>
    </row>
    <row r="11" spans="1:10" s="41" customFormat="1" ht="25.5" customHeight="1">
      <c r="A11" s="42"/>
      <c r="B11" s="44"/>
      <c r="C11" s="44"/>
      <c r="D11" s="44"/>
      <c r="E11" s="45" t="s">
        <v>43</v>
      </c>
      <c r="F11" s="46">
        <v>0</v>
      </c>
      <c r="G11" s="46">
        <v>0</v>
      </c>
      <c r="H11" s="46">
        <v>4464600</v>
      </c>
      <c r="I11" s="46">
        <v>0</v>
      </c>
      <c r="J11" s="47">
        <f t="shared" si="0"/>
        <v>4464600</v>
      </c>
    </row>
    <row r="12" spans="1:10" s="41" customFormat="1" ht="25.5" customHeight="1">
      <c r="A12" s="42"/>
      <c r="B12" s="44"/>
      <c r="C12" s="43" t="s">
        <v>21</v>
      </c>
      <c r="D12" s="44"/>
      <c r="E12" s="45" t="s">
        <v>44</v>
      </c>
      <c r="F12" s="46">
        <v>0</v>
      </c>
      <c r="G12" s="46">
        <v>0</v>
      </c>
      <c r="H12" s="48">
        <v>4464600</v>
      </c>
      <c r="I12" s="46">
        <v>0</v>
      </c>
      <c r="J12" s="47">
        <f t="shared" si="0"/>
        <v>4464600</v>
      </c>
    </row>
    <row r="13" spans="1:10" s="41" customFormat="1" ht="25.5" customHeight="1">
      <c r="A13" s="49" t="s">
        <v>22</v>
      </c>
      <c r="B13" s="44"/>
      <c r="C13" s="44"/>
      <c r="D13" s="44"/>
      <c r="E13" s="50" t="s">
        <v>14</v>
      </c>
      <c r="F13" s="46">
        <f>F14</f>
        <v>780</v>
      </c>
      <c r="G13" s="46">
        <f>G14</f>
        <v>0</v>
      </c>
      <c r="H13" s="46">
        <f>H14</f>
        <v>0</v>
      </c>
      <c r="I13" s="46">
        <f>I14</f>
        <v>4963</v>
      </c>
      <c r="J13" s="47">
        <f t="shared" si="0"/>
        <v>5743</v>
      </c>
    </row>
    <row r="14" spans="1:10" s="41" customFormat="1" ht="25.5" customHeight="1">
      <c r="A14" s="42"/>
      <c r="B14" s="43" t="s">
        <v>21</v>
      </c>
      <c r="C14" s="44"/>
      <c r="D14" s="44"/>
      <c r="E14" s="45" t="s">
        <v>15</v>
      </c>
      <c r="F14" s="46">
        <f>F15+F17</f>
        <v>780</v>
      </c>
      <c r="G14" s="46">
        <f>G15+G17</f>
        <v>0</v>
      </c>
      <c r="H14" s="46">
        <f>H15+H17</f>
        <v>0</v>
      </c>
      <c r="I14" s="46">
        <f>I15+I17</f>
        <v>4963</v>
      </c>
      <c r="J14" s="47">
        <f t="shared" si="0"/>
        <v>5743</v>
      </c>
    </row>
    <row r="15" spans="1:10" s="41" customFormat="1" ht="25.5" customHeight="1">
      <c r="A15" s="42"/>
      <c r="B15" s="44"/>
      <c r="C15" s="44"/>
      <c r="D15" s="44"/>
      <c r="E15" s="45" t="s">
        <v>45</v>
      </c>
      <c r="F15" s="46">
        <v>780</v>
      </c>
      <c r="G15" s="46">
        <v>0</v>
      </c>
      <c r="H15" s="46">
        <v>0</v>
      </c>
      <c r="I15" s="46">
        <v>0</v>
      </c>
      <c r="J15" s="47">
        <f t="shared" si="0"/>
        <v>780</v>
      </c>
    </row>
    <row r="16" spans="1:10" s="41" customFormat="1" ht="25.5" customHeight="1">
      <c r="A16" s="42"/>
      <c r="B16" s="44"/>
      <c r="C16" s="43" t="s">
        <v>8</v>
      </c>
      <c r="D16" s="44"/>
      <c r="E16" s="45" t="s">
        <v>46</v>
      </c>
      <c r="F16" s="46">
        <v>780</v>
      </c>
      <c r="G16" s="46">
        <v>0</v>
      </c>
      <c r="H16" s="46">
        <v>0</v>
      </c>
      <c r="I16" s="46">
        <v>0</v>
      </c>
      <c r="J16" s="47">
        <f t="shared" si="0"/>
        <v>780</v>
      </c>
    </row>
    <row r="17" spans="1:10" s="41" customFormat="1" ht="25.5" customHeight="1">
      <c r="A17" s="42"/>
      <c r="B17" s="44"/>
      <c r="C17" s="44"/>
      <c r="D17" s="44"/>
      <c r="E17" s="45" t="s">
        <v>42</v>
      </c>
      <c r="F17" s="46">
        <v>0</v>
      </c>
      <c r="G17" s="46">
        <v>0</v>
      </c>
      <c r="H17" s="46">
        <v>0</v>
      </c>
      <c r="I17" s="46">
        <v>4963</v>
      </c>
      <c r="J17" s="47">
        <f>SUM(F17:I17)</f>
        <v>4963</v>
      </c>
    </row>
    <row r="18" spans="1:10" s="41" customFormat="1" ht="25.5" customHeight="1">
      <c r="A18" s="42"/>
      <c r="B18" s="44"/>
      <c r="C18" s="43" t="s">
        <v>41</v>
      </c>
      <c r="D18" s="44"/>
      <c r="E18" s="45" t="s">
        <v>47</v>
      </c>
      <c r="F18" s="46">
        <v>0</v>
      </c>
      <c r="G18" s="46">
        <v>0</v>
      </c>
      <c r="H18" s="46">
        <v>0</v>
      </c>
      <c r="I18" s="46">
        <v>4963</v>
      </c>
      <c r="J18" s="47">
        <f>SUM(F18:I18)</f>
        <v>4963</v>
      </c>
    </row>
    <row r="19" spans="1:10" s="41" customFormat="1" ht="25.5" customHeight="1">
      <c r="A19" s="49" t="s">
        <v>23</v>
      </c>
      <c r="B19" s="44"/>
      <c r="C19" s="44"/>
      <c r="D19" s="44"/>
      <c r="E19" s="51" t="s">
        <v>16</v>
      </c>
      <c r="F19" s="46">
        <v>242950</v>
      </c>
      <c r="G19" s="46">
        <v>20134437</v>
      </c>
      <c r="H19" s="46">
        <v>4532500</v>
      </c>
      <c r="I19" s="46">
        <v>0</v>
      </c>
      <c r="J19" s="47">
        <f t="shared" si="0"/>
        <v>24909887</v>
      </c>
    </row>
    <row r="20" spans="1:10" s="41" customFormat="1" ht="25.5" customHeight="1">
      <c r="A20" s="42"/>
      <c r="B20" s="43" t="s">
        <v>21</v>
      </c>
      <c r="C20" s="44"/>
      <c r="D20" s="44"/>
      <c r="E20" s="52" t="s">
        <v>48</v>
      </c>
      <c r="F20" s="46">
        <v>242950</v>
      </c>
      <c r="G20" s="46">
        <v>20134437</v>
      </c>
      <c r="H20" s="46">
        <v>4532500</v>
      </c>
      <c r="I20" s="46">
        <v>0</v>
      </c>
      <c r="J20" s="47">
        <f t="shared" si="0"/>
        <v>24909887</v>
      </c>
    </row>
    <row r="21" spans="1:10" s="41" customFormat="1" ht="25.5" customHeight="1">
      <c r="A21" s="42"/>
      <c r="B21" s="44"/>
      <c r="C21" s="44"/>
      <c r="D21" s="44"/>
      <c r="E21" s="52" t="s">
        <v>49</v>
      </c>
      <c r="F21" s="46">
        <v>242950</v>
      </c>
      <c r="G21" s="46">
        <v>20134437</v>
      </c>
      <c r="H21" s="46">
        <v>4532500</v>
      </c>
      <c r="I21" s="46">
        <v>0</v>
      </c>
      <c r="J21" s="47">
        <f t="shared" si="0"/>
        <v>24909887</v>
      </c>
    </row>
    <row r="22" spans="1:10" s="41" customFormat="1" ht="31.5" customHeight="1">
      <c r="A22" s="42"/>
      <c r="B22" s="44"/>
      <c r="C22" s="43" t="s">
        <v>21</v>
      </c>
      <c r="D22" s="44"/>
      <c r="E22" s="53" t="s">
        <v>50</v>
      </c>
      <c r="F22" s="46">
        <v>242950</v>
      </c>
      <c r="G22" s="46">
        <v>20134437</v>
      </c>
      <c r="H22" s="46">
        <v>4532500</v>
      </c>
      <c r="I22" s="46">
        <v>0</v>
      </c>
      <c r="J22" s="47">
        <f t="shared" si="0"/>
        <v>24909887</v>
      </c>
    </row>
    <row r="23" spans="1:10" s="41" customFormat="1" ht="25.5" customHeight="1" hidden="1">
      <c r="A23" s="42"/>
      <c r="B23" s="44"/>
      <c r="C23" s="44"/>
      <c r="D23" s="44"/>
      <c r="E23" s="52" t="s">
        <v>17</v>
      </c>
      <c r="F23" s="46">
        <v>40000</v>
      </c>
      <c r="G23" s="46">
        <v>5429987</v>
      </c>
      <c r="H23" s="48">
        <v>500000</v>
      </c>
      <c r="I23" s="46"/>
      <c r="J23" s="47">
        <f t="shared" si="0"/>
        <v>5969987</v>
      </c>
    </row>
    <row r="24" spans="1:10" s="41" customFormat="1" ht="25.5" customHeight="1" hidden="1">
      <c r="A24" s="42"/>
      <c r="B24" s="44"/>
      <c r="C24" s="44"/>
      <c r="D24" s="44"/>
      <c r="E24" s="52" t="s">
        <v>18</v>
      </c>
      <c r="F24" s="46">
        <v>190000</v>
      </c>
      <c r="G24" s="46">
        <v>14704450</v>
      </c>
      <c r="H24" s="48">
        <v>1600000</v>
      </c>
      <c r="I24" s="46"/>
      <c r="J24" s="47">
        <f t="shared" si="0"/>
        <v>16494450</v>
      </c>
    </row>
    <row r="25" spans="1:10" s="41" customFormat="1" ht="1.5" customHeight="1" hidden="1">
      <c r="A25" s="42"/>
      <c r="B25" s="44"/>
      <c r="C25" s="44"/>
      <c r="D25" s="44"/>
      <c r="E25" s="52" t="s">
        <v>19</v>
      </c>
      <c r="F25" s="46"/>
      <c r="G25" s="46"/>
      <c r="H25" s="48">
        <v>2432500</v>
      </c>
      <c r="I25" s="46"/>
      <c r="J25" s="47">
        <f t="shared" si="0"/>
        <v>2432500</v>
      </c>
    </row>
    <row r="26" spans="1:10" s="41" customFormat="1" ht="25.5" customHeight="1">
      <c r="A26" s="49" t="s">
        <v>24</v>
      </c>
      <c r="B26" s="44"/>
      <c r="C26" s="44"/>
      <c r="D26" s="44"/>
      <c r="E26" s="51" t="s">
        <v>20</v>
      </c>
      <c r="F26" s="46">
        <v>0</v>
      </c>
      <c r="G26" s="46">
        <v>0</v>
      </c>
      <c r="H26" s="46">
        <v>1918900</v>
      </c>
      <c r="I26" s="46">
        <v>0</v>
      </c>
      <c r="J26" s="47">
        <f t="shared" si="0"/>
        <v>1918900</v>
      </c>
    </row>
    <row r="27" spans="1:10" s="41" customFormat="1" ht="25.5" customHeight="1">
      <c r="A27" s="42"/>
      <c r="B27" s="43" t="s">
        <v>21</v>
      </c>
      <c r="C27" s="44"/>
      <c r="D27" s="44"/>
      <c r="E27" s="52" t="s">
        <v>51</v>
      </c>
      <c r="F27" s="46">
        <v>0</v>
      </c>
      <c r="G27" s="46">
        <v>0</v>
      </c>
      <c r="H27" s="46">
        <v>1918900</v>
      </c>
      <c r="I27" s="46">
        <v>0</v>
      </c>
      <c r="J27" s="47">
        <f t="shared" si="0"/>
        <v>1918900</v>
      </c>
    </row>
    <row r="28" spans="1:10" s="41" customFormat="1" ht="25.5" customHeight="1">
      <c r="A28" s="42"/>
      <c r="B28" s="44"/>
      <c r="C28" s="44"/>
      <c r="D28" s="44"/>
      <c r="E28" s="52" t="s">
        <v>52</v>
      </c>
      <c r="F28" s="46">
        <v>0</v>
      </c>
      <c r="G28" s="46">
        <v>0</v>
      </c>
      <c r="H28" s="46">
        <v>1918900</v>
      </c>
      <c r="I28" s="46">
        <v>0</v>
      </c>
      <c r="J28" s="47">
        <f t="shared" si="0"/>
        <v>1918900</v>
      </c>
    </row>
    <row r="29" spans="1:10" s="41" customFormat="1" ht="25.5" customHeight="1">
      <c r="A29" s="42"/>
      <c r="B29" s="44"/>
      <c r="C29" s="43" t="s">
        <v>21</v>
      </c>
      <c r="D29" s="44"/>
      <c r="E29" s="52" t="s">
        <v>53</v>
      </c>
      <c r="F29" s="46">
        <v>0</v>
      </c>
      <c r="G29" s="46">
        <v>0</v>
      </c>
      <c r="H29" s="48">
        <v>1918900</v>
      </c>
      <c r="I29" s="46">
        <v>0</v>
      </c>
      <c r="J29" s="47">
        <f t="shared" si="0"/>
        <v>1918900</v>
      </c>
    </row>
    <row r="30" spans="1:10" s="41" customFormat="1" ht="25.5" customHeight="1">
      <c r="A30" s="49" t="s">
        <v>25</v>
      </c>
      <c r="B30" s="44"/>
      <c r="C30" s="44"/>
      <c r="D30" s="44"/>
      <c r="E30" s="51" t="s">
        <v>36</v>
      </c>
      <c r="F30" s="46">
        <v>20000</v>
      </c>
      <c r="G30" s="46">
        <v>296600</v>
      </c>
      <c r="H30" s="46">
        <v>0</v>
      </c>
      <c r="I30" s="46">
        <v>0</v>
      </c>
      <c r="J30" s="47">
        <f t="shared" si="0"/>
        <v>316600</v>
      </c>
    </row>
    <row r="31" spans="1:10" s="41" customFormat="1" ht="25.5" customHeight="1">
      <c r="A31" s="42"/>
      <c r="B31" s="43" t="s">
        <v>21</v>
      </c>
      <c r="C31" s="44"/>
      <c r="D31" s="44"/>
      <c r="E31" s="52" t="s">
        <v>54</v>
      </c>
      <c r="F31" s="46">
        <v>20000</v>
      </c>
      <c r="G31" s="46">
        <v>296600</v>
      </c>
      <c r="H31" s="46">
        <v>0</v>
      </c>
      <c r="I31" s="46">
        <v>0</v>
      </c>
      <c r="J31" s="47">
        <f t="shared" si="0"/>
        <v>316600</v>
      </c>
    </row>
    <row r="32" spans="1:10" s="41" customFormat="1" ht="25.5" customHeight="1">
      <c r="A32" s="42"/>
      <c r="B32" s="44"/>
      <c r="C32" s="51"/>
      <c r="D32" s="44"/>
      <c r="E32" s="52" t="s">
        <v>55</v>
      </c>
      <c r="F32" s="46">
        <v>20000</v>
      </c>
      <c r="G32" s="46">
        <v>296600</v>
      </c>
      <c r="H32" s="46">
        <v>0</v>
      </c>
      <c r="I32" s="46">
        <v>0</v>
      </c>
      <c r="J32" s="47">
        <f t="shared" si="0"/>
        <v>316600</v>
      </c>
    </row>
    <row r="33" spans="1:10" s="41" customFormat="1" ht="25.5" customHeight="1">
      <c r="A33" s="42"/>
      <c r="B33" s="44"/>
      <c r="C33" s="43" t="s">
        <v>21</v>
      </c>
      <c r="D33" s="44"/>
      <c r="E33" s="52" t="s">
        <v>56</v>
      </c>
      <c r="F33" s="46">
        <v>20000</v>
      </c>
      <c r="G33" s="48">
        <v>296600</v>
      </c>
      <c r="H33" s="46">
        <v>0</v>
      </c>
      <c r="I33" s="46"/>
      <c r="J33" s="47">
        <f>SUM(F33:I33)</f>
        <v>316600</v>
      </c>
    </row>
    <row r="34" spans="1:10" s="41" customFormat="1" ht="25.5" customHeight="1">
      <c r="A34" s="54"/>
      <c r="B34" s="55"/>
      <c r="C34" s="56" t="s">
        <v>34</v>
      </c>
      <c r="D34" s="55"/>
      <c r="E34" s="57" t="s">
        <v>34</v>
      </c>
      <c r="F34" s="58" t="s">
        <v>34</v>
      </c>
      <c r="G34" s="59" t="s">
        <v>34</v>
      </c>
      <c r="H34" s="58" t="s">
        <v>34</v>
      </c>
      <c r="I34" s="58" t="s">
        <v>34</v>
      </c>
      <c r="J34" s="60" t="s">
        <v>34</v>
      </c>
    </row>
  </sheetData>
  <mergeCells count="6">
    <mergeCell ref="F6:J6"/>
    <mergeCell ref="A1:J1"/>
    <mergeCell ref="A2:J2"/>
    <mergeCell ref="A3:J3"/>
    <mergeCell ref="A4:J4"/>
    <mergeCell ref="A6:E6"/>
  </mergeCells>
  <printOptions horizontalCentered="1"/>
  <pageMargins left="0.7480314960629921" right="0.7480314960629921" top="0.984251968503937" bottom="0.984251968503937" header="0.5118110236220472" footer="0.5118110236220472"/>
  <pageSetup firstPageNumber="45" useFirstPageNumber="1" horizontalDpi="300" verticalDpi="300" orientation="portrait" paperSize="9" scale="95" r:id="rId1"/>
  <headerFooter alignWithMargins="0">
    <oddFooter>&amp;C&amp;"Times New Roman,標準"&amp;P-16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1"/>
  <sheetViews>
    <sheetView workbookViewId="0" topLeftCell="A1">
      <selection activeCell="A1" sqref="A1:J1"/>
    </sheetView>
  </sheetViews>
  <sheetFormatPr defaultColWidth="9.00390625" defaultRowHeight="16.5"/>
  <cols>
    <col min="1" max="4" width="3.125" style="2" customWidth="1"/>
    <col min="5" max="5" width="23.75390625" style="2" customWidth="1"/>
    <col min="6" max="6" width="10.875" style="2" customWidth="1"/>
    <col min="7" max="7" width="11.125" style="2" customWidth="1"/>
    <col min="8" max="8" width="10.375" style="2" customWidth="1"/>
    <col min="9" max="9" width="10.875" style="2" customWidth="1"/>
    <col min="10" max="10" width="11.25390625" style="2" customWidth="1"/>
    <col min="11" max="16384" width="9.00390625" style="2" customWidth="1"/>
  </cols>
  <sheetData>
    <row r="1" spans="1:10" s="8" customFormat="1" ht="27.7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24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9" customFormat="1" ht="23.25" customHeight="1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10" customFormat="1" ht="18.75" customHeight="1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0" customFormat="1" ht="16.5">
      <c r="A5" s="2"/>
      <c r="B5" s="11"/>
      <c r="F5" s="13"/>
      <c r="G5" s="13"/>
      <c r="H5" s="13"/>
      <c r="I5" s="12"/>
      <c r="J5" s="1" t="s">
        <v>5</v>
      </c>
    </row>
    <row r="6" spans="1:10" ht="21.75" customHeight="1">
      <c r="A6" s="75" t="s">
        <v>32</v>
      </c>
      <c r="B6" s="75"/>
      <c r="C6" s="75"/>
      <c r="D6" s="75"/>
      <c r="E6" s="80"/>
      <c r="F6" s="74" t="s">
        <v>30</v>
      </c>
      <c r="G6" s="75"/>
      <c r="H6" s="75"/>
      <c r="I6" s="75"/>
      <c r="J6" s="75"/>
    </row>
    <row r="7" spans="1:10" ht="21.75" customHeight="1">
      <c r="A7" s="3" t="s">
        <v>0</v>
      </c>
      <c r="B7" s="4" t="s">
        <v>1</v>
      </c>
      <c r="C7" s="4" t="s">
        <v>2</v>
      </c>
      <c r="D7" s="4" t="s">
        <v>3</v>
      </c>
      <c r="E7" s="27" t="s">
        <v>33</v>
      </c>
      <c r="F7" s="5" t="s">
        <v>38</v>
      </c>
      <c r="G7" s="5" t="s">
        <v>6</v>
      </c>
      <c r="H7" s="5" t="s">
        <v>9</v>
      </c>
      <c r="I7" s="5" t="s">
        <v>37</v>
      </c>
      <c r="J7" s="15" t="s">
        <v>31</v>
      </c>
    </row>
    <row r="8" spans="1:10" s="68" customFormat="1" ht="24.75" customHeight="1">
      <c r="A8" s="64"/>
      <c r="B8" s="65"/>
      <c r="C8" s="65"/>
      <c r="D8" s="65"/>
      <c r="E8" s="66" t="s">
        <v>60</v>
      </c>
      <c r="F8" s="67">
        <f>F9+F13+F19+F26+F30</f>
        <v>29230</v>
      </c>
      <c r="G8" s="67">
        <f>G9+G13+G19+G26+G30</f>
        <v>2183500</v>
      </c>
      <c r="H8" s="67">
        <f>H9+H13+H19+H26+H30</f>
        <v>1162300</v>
      </c>
      <c r="I8" s="67">
        <f>I9+I13+I19+I26+I30</f>
        <v>530</v>
      </c>
      <c r="J8" s="72">
        <f>J9+J13+J19+J26+J30</f>
        <v>3375560</v>
      </c>
    </row>
    <row r="9" spans="1:17" s="41" customFormat="1" ht="24.75" customHeight="1">
      <c r="A9" s="49" t="s">
        <v>21</v>
      </c>
      <c r="B9" s="44"/>
      <c r="C9" s="44"/>
      <c r="D9" s="44"/>
      <c r="E9" s="50" t="s">
        <v>4</v>
      </c>
      <c r="F9" s="46">
        <f>SUM(F10)</f>
        <v>0</v>
      </c>
      <c r="G9" s="46">
        <f aca="true" t="shared" si="0" ref="G9:I15">SUM(G10)</f>
        <v>0</v>
      </c>
      <c r="H9" s="46">
        <f t="shared" si="0"/>
        <v>225900</v>
      </c>
      <c r="I9" s="46">
        <v>0</v>
      </c>
      <c r="J9" s="47">
        <f>SUM(F9:I9)</f>
        <v>225900</v>
      </c>
      <c r="K9" s="61"/>
      <c r="L9" s="61"/>
      <c r="M9" s="61"/>
      <c r="N9" s="61"/>
      <c r="O9" s="61"/>
      <c r="P9" s="61"/>
      <c r="Q9" s="61"/>
    </row>
    <row r="10" spans="1:17" s="41" customFormat="1" ht="24.75" customHeight="1">
      <c r="A10" s="42"/>
      <c r="B10" s="43" t="s">
        <v>21</v>
      </c>
      <c r="C10" s="44"/>
      <c r="D10" s="44"/>
      <c r="E10" s="45" t="s">
        <v>35</v>
      </c>
      <c r="F10" s="46">
        <f>SUM(F11)</f>
        <v>0</v>
      </c>
      <c r="G10" s="46">
        <f t="shared" si="0"/>
        <v>0</v>
      </c>
      <c r="H10" s="46">
        <f t="shared" si="0"/>
        <v>225900</v>
      </c>
      <c r="I10" s="46">
        <v>0</v>
      </c>
      <c r="J10" s="47">
        <f aca="true" t="shared" si="1" ref="J10:J33">SUM(F10:I10)</f>
        <v>225900</v>
      </c>
      <c r="K10" s="61"/>
      <c r="L10" s="61"/>
      <c r="M10" s="61"/>
      <c r="N10" s="61"/>
      <c r="O10" s="61"/>
      <c r="P10" s="61"/>
      <c r="Q10" s="61"/>
    </row>
    <row r="11" spans="1:17" s="41" customFormat="1" ht="24.75" customHeight="1">
      <c r="A11" s="42"/>
      <c r="B11" s="44"/>
      <c r="C11" s="44"/>
      <c r="D11" s="44"/>
      <c r="E11" s="45" t="s">
        <v>43</v>
      </c>
      <c r="F11" s="46">
        <f>SUM(F12)</f>
        <v>0</v>
      </c>
      <c r="G11" s="46">
        <f t="shared" si="0"/>
        <v>0</v>
      </c>
      <c r="H11" s="46">
        <f t="shared" si="0"/>
        <v>225900</v>
      </c>
      <c r="I11" s="46">
        <v>0</v>
      </c>
      <c r="J11" s="47">
        <f t="shared" si="1"/>
        <v>225900</v>
      </c>
      <c r="K11" s="61"/>
      <c r="L11" s="61"/>
      <c r="M11" s="61"/>
      <c r="N11" s="61"/>
      <c r="O11" s="61"/>
      <c r="P11" s="61"/>
      <c r="Q11" s="61"/>
    </row>
    <row r="12" spans="1:17" s="41" customFormat="1" ht="24.75" customHeight="1">
      <c r="A12" s="42"/>
      <c r="B12" s="44"/>
      <c r="C12" s="43" t="s">
        <v>21</v>
      </c>
      <c r="D12" s="44"/>
      <c r="E12" s="45" t="s">
        <v>44</v>
      </c>
      <c r="F12" s="46">
        <v>0</v>
      </c>
      <c r="G12" s="46">
        <v>0</v>
      </c>
      <c r="H12" s="48">
        <v>225900</v>
      </c>
      <c r="I12" s="46">
        <v>0</v>
      </c>
      <c r="J12" s="47">
        <f t="shared" si="1"/>
        <v>225900</v>
      </c>
      <c r="K12" s="61"/>
      <c r="L12" s="61"/>
      <c r="M12" s="61"/>
      <c r="N12" s="61"/>
      <c r="O12" s="61"/>
      <c r="P12" s="61"/>
      <c r="Q12" s="61"/>
    </row>
    <row r="13" spans="1:17" s="41" customFormat="1" ht="24.75" customHeight="1">
      <c r="A13" s="49" t="s">
        <v>22</v>
      </c>
      <c r="B13" s="44"/>
      <c r="C13" s="44"/>
      <c r="D13" s="44"/>
      <c r="E13" s="50" t="s">
        <v>14</v>
      </c>
      <c r="F13" s="46">
        <f>SUM(F14)</f>
        <v>130</v>
      </c>
      <c r="G13" s="46">
        <f>SUM(G14)</f>
        <v>0</v>
      </c>
      <c r="H13" s="46">
        <f>SUM(H14)</f>
        <v>0</v>
      </c>
      <c r="I13" s="46">
        <f t="shared" si="0"/>
        <v>530</v>
      </c>
      <c r="J13" s="47">
        <f t="shared" si="1"/>
        <v>660</v>
      </c>
      <c r="K13" s="61"/>
      <c r="L13" s="61"/>
      <c r="M13" s="61"/>
      <c r="N13" s="61"/>
      <c r="O13" s="61"/>
      <c r="P13" s="61"/>
      <c r="Q13" s="61"/>
    </row>
    <row r="14" spans="1:17" s="41" customFormat="1" ht="24.75" customHeight="1">
      <c r="A14" s="42"/>
      <c r="B14" s="43" t="s">
        <v>21</v>
      </c>
      <c r="C14" s="44"/>
      <c r="D14" s="44"/>
      <c r="E14" s="45" t="s">
        <v>15</v>
      </c>
      <c r="F14" s="46">
        <f>F15+F17</f>
        <v>130</v>
      </c>
      <c r="G14" s="46">
        <f>G15+G17</f>
        <v>0</v>
      </c>
      <c r="H14" s="46">
        <f>H15+H17</f>
        <v>0</v>
      </c>
      <c r="I14" s="46">
        <f>I15+I17</f>
        <v>530</v>
      </c>
      <c r="J14" s="47">
        <f t="shared" si="1"/>
        <v>660</v>
      </c>
      <c r="K14" s="61"/>
      <c r="L14" s="61"/>
      <c r="M14" s="61"/>
      <c r="N14" s="61"/>
      <c r="O14" s="61"/>
      <c r="P14" s="61"/>
      <c r="Q14" s="61"/>
    </row>
    <row r="15" spans="1:17" s="41" customFormat="1" ht="24.75" customHeight="1">
      <c r="A15" s="42"/>
      <c r="B15" s="44"/>
      <c r="C15" s="44"/>
      <c r="D15" s="44"/>
      <c r="E15" s="45" t="s">
        <v>45</v>
      </c>
      <c r="F15" s="46">
        <f>SUM(F16)</f>
        <v>130</v>
      </c>
      <c r="G15" s="46">
        <f t="shared" si="0"/>
        <v>0</v>
      </c>
      <c r="H15" s="46">
        <f t="shared" si="0"/>
        <v>0</v>
      </c>
      <c r="I15" s="46">
        <f t="shared" si="0"/>
        <v>0</v>
      </c>
      <c r="J15" s="47">
        <f t="shared" si="1"/>
        <v>130</v>
      </c>
      <c r="K15" s="61"/>
      <c r="L15" s="61"/>
      <c r="M15" s="61"/>
      <c r="N15" s="61"/>
      <c r="O15" s="61"/>
      <c r="P15" s="61"/>
      <c r="Q15" s="61"/>
    </row>
    <row r="16" spans="1:17" s="41" customFormat="1" ht="24.75" customHeight="1">
      <c r="A16" s="42"/>
      <c r="B16" s="44"/>
      <c r="C16" s="43" t="s">
        <v>8</v>
      </c>
      <c r="D16" s="44"/>
      <c r="E16" s="45" t="s">
        <v>46</v>
      </c>
      <c r="F16" s="46">
        <v>130</v>
      </c>
      <c r="G16" s="46">
        <v>0</v>
      </c>
      <c r="H16" s="46">
        <v>0</v>
      </c>
      <c r="I16" s="46">
        <v>0</v>
      </c>
      <c r="J16" s="47">
        <f t="shared" si="1"/>
        <v>130</v>
      </c>
      <c r="K16" s="61"/>
      <c r="L16" s="61"/>
      <c r="M16" s="61"/>
      <c r="N16" s="61"/>
      <c r="O16" s="61"/>
      <c r="P16" s="61"/>
      <c r="Q16" s="61"/>
    </row>
    <row r="17" spans="1:17" s="41" customFormat="1" ht="24.75" customHeight="1">
      <c r="A17" s="42"/>
      <c r="B17" s="44"/>
      <c r="C17" s="44"/>
      <c r="D17" s="44"/>
      <c r="E17" s="45" t="s">
        <v>42</v>
      </c>
      <c r="F17" s="46">
        <v>0</v>
      </c>
      <c r="G17" s="46">
        <v>0</v>
      </c>
      <c r="H17" s="46">
        <v>0</v>
      </c>
      <c r="I17" s="46">
        <v>530</v>
      </c>
      <c r="J17" s="47">
        <f>SUM(F17:I17)</f>
        <v>530</v>
      </c>
      <c r="K17" s="61"/>
      <c r="L17" s="61"/>
      <c r="M17" s="61"/>
      <c r="N17" s="61"/>
      <c r="O17" s="61"/>
      <c r="P17" s="61"/>
      <c r="Q17" s="61"/>
    </row>
    <row r="18" spans="1:17" s="41" customFormat="1" ht="24.75" customHeight="1">
      <c r="A18" s="42"/>
      <c r="B18" s="44"/>
      <c r="C18" s="43" t="s">
        <v>41</v>
      </c>
      <c r="D18" s="44"/>
      <c r="E18" s="45" t="s">
        <v>47</v>
      </c>
      <c r="F18" s="46">
        <v>0</v>
      </c>
      <c r="G18" s="46">
        <v>0</v>
      </c>
      <c r="H18" s="46">
        <v>0</v>
      </c>
      <c r="I18" s="46">
        <v>530</v>
      </c>
      <c r="J18" s="47">
        <f>SUM(F18:I18)</f>
        <v>530</v>
      </c>
      <c r="K18" s="61"/>
      <c r="L18" s="61"/>
      <c r="M18" s="61"/>
      <c r="N18" s="61"/>
      <c r="O18" s="61"/>
      <c r="P18" s="61"/>
      <c r="Q18" s="61"/>
    </row>
    <row r="19" spans="1:17" s="41" customFormat="1" ht="24.75" customHeight="1">
      <c r="A19" s="49" t="s">
        <v>23</v>
      </c>
      <c r="B19" s="44"/>
      <c r="C19" s="44"/>
      <c r="D19" s="44"/>
      <c r="E19" s="51" t="s">
        <v>16</v>
      </c>
      <c r="F19" s="46">
        <f>SUM(F20)</f>
        <v>29100</v>
      </c>
      <c r="G19" s="46">
        <f aca="true" t="shared" si="2" ref="G19:I22">SUM(G20)</f>
        <v>2177600</v>
      </c>
      <c r="H19" s="46">
        <f t="shared" si="2"/>
        <v>901300</v>
      </c>
      <c r="I19" s="46">
        <f t="shared" si="2"/>
        <v>0</v>
      </c>
      <c r="J19" s="47">
        <f t="shared" si="1"/>
        <v>3108000</v>
      </c>
      <c r="K19" s="61"/>
      <c r="L19" s="61"/>
      <c r="M19" s="61"/>
      <c r="N19" s="61"/>
      <c r="O19" s="61"/>
      <c r="P19" s="61"/>
      <c r="Q19" s="61"/>
    </row>
    <row r="20" spans="1:17" s="41" customFormat="1" ht="24.75" customHeight="1">
      <c r="A20" s="42"/>
      <c r="B20" s="43" t="s">
        <v>21</v>
      </c>
      <c r="C20" s="44"/>
      <c r="D20" s="44"/>
      <c r="E20" s="52" t="s">
        <v>48</v>
      </c>
      <c r="F20" s="46">
        <f>SUM(F21)</f>
        <v>29100</v>
      </c>
      <c r="G20" s="46">
        <f t="shared" si="2"/>
        <v>2177600</v>
      </c>
      <c r="H20" s="46">
        <f t="shared" si="2"/>
        <v>901300</v>
      </c>
      <c r="I20" s="46">
        <f t="shared" si="2"/>
        <v>0</v>
      </c>
      <c r="J20" s="47">
        <f t="shared" si="1"/>
        <v>3108000</v>
      </c>
      <c r="K20" s="61"/>
      <c r="L20" s="61"/>
      <c r="M20" s="61"/>
      <c r="N20" s="61"/>
      <c r="O20" s="61"/>
      <c r="P20" s="61"/>
      <c r="Q20" s="61"/>
    </row>
    <row r="21" spans="1:17" s="41" customFormat="1" ht="24.75" customHeight="1">
      <c r="A21" s="42"/>
      <c r="B21" s="44"/>
      <c r="C21" s="44"/>
      <c r="D21" s="44"/>
      <c r="E21" s="52" t="s">
        <v>49</v>
      </c>
      <c r="F21" s="46">
        <f>SUM(F22)</f>
        <v>29100</v>
      </c>
      <c r="G21" s="46">
        <f t="shared" si="2"/>
        <v>2177600</v>
      </c>
      <c r="H21" s="46">
        <f t="shared" si="2"/>
        <v>901300</v>
      </c>
      <c r="I21" s="46">
        <f t="shared" si="2"/>
        <v>0</v>
      </c>
      <c r="J21" s="47">
        <f t="shared" si="1"/>
        <v>3108000</v>
      </c>
      <c r="K21" s="61"/>
      <c r="L21" s="61"/>
      <c r="M21" s="61"/>
      <c r="N21" s="61"/>
      <c r="O21" s="61"/>
      <c r="P21" s="61"/>
      <c r="Q21" s="61"/>
    </row>
    <row r="22" spans="1:17" s="41" customFormat="1" ht="30" customHeight="1">
      <c r="A22" s="42"/>
      <c r="B22" s="44"/>
      <c r="C22" s="43" t="s">
        <v>21</v>
      </c>
      <c r="D22" s="44"/>
      <c r="E22" s="53" t="s">
        <v>58</v>
      </c>
      <c r="F22" s="46">
        <f>SUM(F23:F25)</f>
        <v>29100</v>
      </c>
      <c r="G22" s="46">
        <f>SUM(G23:G25)</f>
        <v>2177600</v>
      </c>
      <c r="H22" s="46">
        <f>SUM(H23:H25)</f>
        <v>901300</v>
      </c>
      <c r="I22" s="46">
        <f t="shared" si="2"/>
        <v>0</v>
      </c>
      <c r="J22" s="47">
        <f t="shared" si="1"/>
        <v>3108000</v>
      </c>
      <c r="K22" s="61"/>
      <c r="L22" s="61"/>
      <c r="M22" s="61"/>
      <c r="N22" s="61"/>
      <c r="O22" s="61"/>
      <c r="P22" s="61"/>
      <c r="Q22" s="61"/>
    </row>
    <row r="23" spans="1:17" s="41" customFormat="1" ht="24.75" customHeight="1" hidden="1">
      <c r="A23" s="42"/>
      <c r="B23" s="44"/>
      <c r="C23" s="44"/>
      <c r="D23" s="44"/>
      <c r="E23" s="52" t="s">
        <v>17</v>
      </c>
      <c r="F23" s="46">
        <v>6000</v>
      </c>
      <c r="G23" s="46">
        <v>800000</v>
      </c>
      <c r="H23" s="48">
        <v>500000</v>
      </c>
      <c r="I23" s="46"/>
      <c r="J23" s="47">
        <f t="shared" si="1"/>
        <v>1306000</v>
      </c>
      <c r="K23" s="61"/>
      <c r="L23" s="61"/>
      <c r="M23" s="61"/>
      <c r="N23" s="61"/>
      <c r="O23" s="61"/>
      <c r="P23" s="61"/>
      <c r="Q23" s="61"/>
    </row>
    <row r="24" spans="1:17" s="41" customFormat="1" ht="24.75" customHeight="1" hidden="1">
      <c r="A24" s="42"/>
      <c r="B24" s="44"/>
      <c r="C24" s="44"/>
      <c r="D24" s="44"/>
      <c r="E24" s="52" t="s">
        <v>18</v>
      </c>
      <c r="F24" s="46">
        <v>23100</v>
      </c>
      <c r="G24" s="46">
        <v>1377600</v>
      </c>
      <c r="H24" s="48">
        <v>200000</v>
      </c>
      <c r="I24" s="46"/>
      <c r="J24" s="47">
        <f t="shared" si="1"/>
        <v>1600700</v>
      </c>
      <c r="K24" s="61"/>
      <c r="L24" s="61"/>
      <c r="M24" s="61"/>
      <c r="N24" s="61"/>
      <c r="O24" s="61"/>
      <c r="P24" s="61"/>
      <c r="Q24" s="61"/>
    </row>
    <row r="25" spans="1:17" s="41" customFormat="1" ht="3.75" customHeight="1" hidden="1">
      <c r="A25" s="42"/>
      <c r="B25" s="44"/>
      <c r="C25" s="44"/>
      <c r="D25" s="44"/>
      <c r="E25" s="52" t="s">
        <v>19</v>
      </c>
      <c r="F25" s="46"/>
      <c r="G25" s="46"/>
      <c r="H25" s="48">
        <v>201300</v>
      </c>
      <c r="I25" s="46"/>
      <c r="J25" s="47">
        <f t="shared" si="1"/>
        <v>201300</v>
      </c>
      <c r="K25" s="61"/>
      <c r="L25" s="61"/>
      <c r="M25" s="61"/>
      <c r="N25" s="61"/>
      <c r="O25" s="61"/>
      <c r="P25" s="61"/>
      <c r="Q25" s="61"/>
    </row>
    <row r="26" spans="1:17" s="41" customFormat="1" ht="24.75" customHeight="1">
      <c r="A26" s="49" t="s">
        <v>24</v>
      </c>
      <c r="B26" s="44"/>
      <c r="C26" s="44"/>
      <c r="D26" s="44"/>
      <c r="E26" s="51" t="s">
        <v>20</v>
      </c>
      <c r="F26" s="46">
        <f>SUM(F27)</f>
        <v>0</v>
      </c>
      <c r="G26" s="46">
        <f aca="true" t="shared" si="3" ref="G26:H28">SUM(G27)</f>
        <v>0</v>
      </c>
      <c r="H26" s="46">
        <f t="shared" si="3"/>
        <v>35100</v>
      </c>
      <c r="I26" s="46">
        <v>0</v>
      </c>
      <c r="J26" s="47">
        <f t="shared" si="1"/>
        <v>35100</v>
      </c>
      <c r="K26" s="61"/>
      <c r="L26" s="61"/>
      <c r="M26" s="61"/>
      <c r="N26" s="61"/>
      <c r="O26" s="61"/>
      <c r="P26" s="61"/>
      <c r="Q26" s="61"/>
    </row>
    <row r="27" spans="1:17" s="41" customFormat="1" ht="24.75" customHeight="1">
      <c r="A27" s="42"/>
      <c r="B27" s="43" t="s">
        <v>21</v>
      </c>
      <c r="C27" s="44"/>
      <c r="D27" s="44"/>
      <c r="E27" s="52" t="s">
        <v>51</v>
      </c>
      <c r="F27" s="46">
        <f>SUM(F28)</f>
        <v>0</v>
      </c>
      <c r="G27" s="46">
        <f t="shared" si="3"/>
        <v>0</v>
      </c>
      <c r="H27" s="46">
        <f t="shared" si="3"/>
        <v>35100</v>
      </c>
      <c r="I27" s="46">
        <v>0</v>
      </c>
      <c r="J27" s="47">
        <f t="shared" si="1"/>
        <v>35100</v>
      </c>
      <c r="K27" s="61"/>
      <c r="L27" s="61"/>
      <c r="M27" s="61"/>
      <c r="N27" s="61"/>
      <c r="O27" s="61"/>
      <c r="P27" s="61"/>
      <c r="Q27" s="61"/>
    </row>
    <row r="28" spans="1:17" s="41" customFormat="1" ht="24.75" customHeight="1">
      <c r="A28" s="42"/>
      <c r="B28" s="44"/>
      <c r="C28" s="44"/>
      <c r="D28" s="44"/>
      <c r="E28" s="52" t="s">
        <v>52</v>
      </c>
      <c r="F28" s="46">
        <f>SUM(F29)</f>
        <v>0</v>
      </c>
      <c r="G28" s="46">
        <f t="shared" si="3"/>
        <v>0</v>
      </c>
      <c r="H28" s="46">
        <f t="shared" si="3"/>
        <v>35100</v>
      </c>
      <c r="I28" s="46">
        <v>0</v>
      </c>
      <c r="J28" s="47">
        <f t="shared" si="1"/>
        <v>35100</v>
      </c>
      <c r="K28" s="61"/>
      <c r="L28" s="61"/>
      <c r="M28" s="61"/>
      <c r="N28" s="61"/>
      <c r="O28" s="61"/>
      <c r="P28" s="61"/>
      <c r="Q28" s="61"/>
    </row>
    <row r="29" spans="1:17" s="41" customFormat="1" ht="24.75" customHeight="1">
      <c r="A29" s="42"/>
      <c r="B29" s="44"/>
      <c r="C29" s="43" t="s">
        <v>21</v>
      </c>
      <c r="D29" s="44"/>
      <c r="E29" s="52" t="s">
        <v>53</v>
      </c>
      <c r="F29" s="46">
        <v>0</v>
      </c>
      <c r="G29" s="46">
        <v>0</v>
      </c>
      <c r="H29" s="48">
        <v>35100</v>
      </c>
      <c r="I29" s="46">
        <v>0</v>
      </c>
      <c r="J29" s="47">
        <f t="shared" si="1"/>
        <v>35100</v>
      </c>
      <c r="K29" s="61"/>
      <c r="L29" s="61"/>
      <c r="M29" s="61"/>
      <c r="N29" s="61"/>
      <c r="O29" s="61"/>
      <c r="P29" s="61"/>
      <c r="Q29" s="61"/>
    </row>
    <row r="30" spans="1:17" s="41" customFormat="1" ht="24.75" customHeight="1">
      <c r="A30" s="49" t="s">
        <v>25</v>
      </c>
      <c r="B30" s="44"/>
      <c r="C30" s="44"/>
      <c r="D30" s="44"/>
      <c r="E30" s="51" t="s">
        <v>36</v>
      </c>
      <c r="F30" s="46">
        <f>SUM(F31)</f>
        <v>0</v>
      </c>
      <c r="G30" s="46">
        <f aca="true" t="shared" si="4" ref="G30:H32">SUM(G31)</f>
        <v>5900</v>
      </c>
      <c r="H30" s="46">
        <f t="shared" si="4"/>
        <v>0</v>
      </c>
      <c r="I30" s="46">
        <v>0</v>
      </c>
      <c r="J30" s="47">
        <f t="shared" si="1"/>
        <v>5900</v>
      </c>
      <c r="K30" s="61"/>
      <c r="L30" s="61"/>
      <c r="M30" s="61"/>
      <c r="N30" s="61"/>
      <c r="O30" s="61"/>
      <c r="P30" s="61"/>
      <c r="Q30" s="61"/>
    </row>
    <row r="31" spans="1:17" s="41" customFormat="1" ht="24.75" customHeight="1">
      <c r="A31" s="42"/>
      <c r="B31" s="43" t="s">
        <v>21</v>
      </c>
      <c r="C31" s="44"/>
      <c r="D31" s="44"/>
      <c r="E31" s="52" t="s">
        <v>54</v>
      </c>
      <c r="F31" s="46">
        <f>SUM(F32)</f>
        <v>0</v>
      </c>
      <c r="G31" s="46">
        <f t="shared" si="4"/>
        <v>5900</v>
      </c>
      <c r="H31" s="46">
        <f t="shared" si="4"/>
        <v>0</v>
      </c>
      <c r="I31" s="46">
        <v>0</v>
      </c>
      <c r="J31" s="47">
        <f t="shared" si="1"/>
        <v>5900</v>
      </c>
      <c r="K31" s="61"/>
      <c r="L31" s="61"/>
      <c r="M31" s="61"/>
      <c r="N31" s="61"/>
      <c r="O31" s="61"/>
      <c r="P31" s="61"/>
      <c r="Q31" s="61"/>
    </row>
    <row r="32" spans="1:17" s="41" customFormat="1" ht="24.75" customHeight="1">
      <c r="A32" s="42"/>
      <c r="B32" s="44"/>
      <c r="C32" s="43" t="s">
        <v>34</v>
      </c>
      <c r="D32" s="44"/>
      <c r="E32" s="52" t="s">
        <v>55</v>
      </c>
      <c r="F32" s="46">
        <f>SUM(F33)</f>
        <v>0</v>
      </c>
      <c r="G32" s="46">
        <f t="shared" si="4"/>
        <v>5900</v>
      </c>
      <c r="H32" s="46">
        <f t="shared" si="4"/>
        <v>0</v>
      </c>
      <c r="I32" s="46">
        <v>0</v>
      </c>
      <c r="J32" s="47">
        <f t="shared" si="1"/>
        <v>5900</v>
      </c>
      <c r="K32" s="61"/>
      <c r="L32" s="61"/>
      <c r="M32" s="61"/>
      <c r="N32" s="61"/>
      <c r="O32" s="61"/>
      <c r="P32" s="61"/>
      <c r="Q32" s="61"/>
    </row>
    <row r="33" spans="1:17" s="41" customFormat="1" ht="22.5" customHeight="1">
      <c r="A33" s="42"/>
      <c r="B33" s="44"/>
      <c r="C33" s="43" t="s">
        <v>59</v>
      </c>
      <c r="D33" s="44"/>
      <c r="E33" s="52" t="s">
        <v>56</v>
      </c>
      <c r="F33" s="46">
        <v>0</v>
      </c>
      <c r="G33" s="48">
        <v>5900</v>
      </c>
      <c r="H33" s="46">
        <v>0</v>
      </c>
      <c r="I33" s="46">
        <v>0</v>
      </c>
      <c r="J33" s="47">
        <f t="shared" si="1"/>
        <v>5900</v>
      </c>
      <c r="K33" s="61"/>
      <c r="L33" s="61"/>
      <c r="M33" s="61"/>
      <c r="N33" s="61"/>
      <c r="O33" s="61"/>
      <c r="P33" s="61"/>
      <c r="Q33" s="61"/>
    </row>
    <row r="34" spans="1:17" s="6" customFormat="1" ht="18" customHeight="1">
      <c r="A34" s="19"/>
      <c r="B34" s="17"/>
      <c r="C34" s="17"/>
      <c r="D34" s="17"/>
      <c r="E34" s="14"/>
      <c r="F34" s="18"/>
      <c r="G34" s="21"/>
      <c r="H34" s="18"/>
      <c r="I34" s="18"/>
      <c r="J34" s="24"/>
      <c r="K34" s="7"/>
      <c r="L34" s="7"/>
      <c r="M34" s="7"/>
      <c r="N34" s="7"/>
      <c r="O34" s="7"/>
      <c r="P34" s="7"/>
      <c r="Q34" s="7"/>
    </row>
    <row r="35" spans="1:17" s="6" customFormat="1" ht="15" customHeight="1">
      <c r="A35" s="19"/>
      <c r="B35" s="20"/>
      <c r="C35" s="17"/>
      <c r="D35" s="17"/>
      <c r="E35" s="16"/>
      <c r="F35" s="18"/>
      <c r="G35" s="18"/>
      <c r="H35" s="18"/>
      <c r="I35" s="18"/>
      <c r="J35" s="24"/>
      <c r="K35" s="7"/>
      <c r="L35" s="7"/>
      <c r="M35" s="7"/>
      <c r="N35" s="7"/>
      <c r="O35" s="7"/>
      <c r="P35" s="7"/>
      <c r="Q35" s="7"/>
    </row>
    <row r="36" spans="1:17" s="6" customFormat="1" ht="15" customHeight="1">
      <c r="A36" s="22"/>
      <c r="B36" s="23"/>
      <c r="C36" s="25" t="s">
        <v>34</v>
      </c>
      <c r="D36" s="23"/>
      <c r="E36" s="26" t="s">
        <v>34</v>
      </c>
      <c r="F36" s="28" t="s">
        <v>34</v>
      </c>
      <c r="G36" s="28" t="s">
        <v>34</v>
      </c>
      <c r="H36" s="28" t="s">
        <v>34</v>
      </c>
      <c r="I36" s="28" t="s">
        <v>34</v>
      </c>
      <c r="J36" s="29" t="s">
        <v>34</v>
      </c>
      <c r="K36" s="7"/>
      <c r="L36" s="7"/>
      <c r="M36" s="7"/>
      <c r="N36" s="7"/>
      <c r="O36" s="7"/>
      <c r="P36" s="7"/>
      <c r="Q36" s="7"/>
    </row>
    <row r="37" spans="6:17" ht="16.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6:17" ht="16.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6:17" ht="16.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6:17" ht="16.5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6:17" ht="16.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6:17" ht="16.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6:17" ht="16.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6:17" ht="16.5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6:17" ht="16.5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6:17" ht="16.5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6:17" ht="16.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6:17" ht="16.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6:17" ht="16.5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6:17" ht="16.5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6:17" ht="16.5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6.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6:17" ht="16.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6:17" ht="16.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6:17" ht="16.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6:17" ht="16.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6:17" ht="16.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6:17" ht="16.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6:17" ht="16.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6:17" ht="16.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6:17" ht="16.5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6:17" ht="16.5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6:17" ht="16.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6:17" ht="16.5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6:17" ht="16.5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6:17" ht="16.5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6:17" ht="16.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6:17" ht="16.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6:17" ht="16.5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6:17" ht="16.5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6:17" ht="16.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6:17" ht="16.5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6:17" ht="16.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6:17" ht="16.5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6:17" ht="16.5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6:17" ht="16.5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6:17" ht="16.5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6:17" ht="16.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6.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6:17" ht="16.5"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6:17" ht="16.5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6.5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6:17" ht="16.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6:17" ht="16.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6:17" ht="16.5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6:17" ht="16.5"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6:17" ht="16.5"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6:17" ht="16.5"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6:17" ht="16.5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6:17" ht="16.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6:17" ht="16.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6:17" ht="16.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6:17" ht="16.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6:17" ht="16.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6:17" ht="16.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6:17" ht="16.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6:17" ht="16.5"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6:17" ht="16.5"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6:17" ht="16.5"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6:17" ht="16.5"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6:17" ht="16.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6:17" ht="16.5"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6:17" ht="16.5"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6:17" ht="16.5"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6:17" ht="16.5"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6:17" ht="16.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6:17" ht="16.5"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6:17" ht="16.5"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6:17" ht="16.5"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6:17" ht="16.5"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6:17" ht="16.5"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6:17" ht="16.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6:17" ht="16.5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6:17" ht="16.5"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6:17" ht="16.5"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6:17" ht="16.5"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6:17" ht="16.5"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6:17" ht="16.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6:17" ht="16.5"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6:17" ht="16.5"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6:17" ht="16.5"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6:17" ht="16.5"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6:17" ht="16.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6:17" ht="16.5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6:17" ht="16.5"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6:17" ht="16.5"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6:17" ht="16.5"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6:17" ht="16.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6:17" ht="16.5"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6:17" ht="16.5"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6:17" ht="16.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6:17" ht="16.5"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6:17" ht="16.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6:17" ht="16.5"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6:17" ht="16.5"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6:17" ht="16.5"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6:17" ht="16.5"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6:17" ht="16.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6:17" ht="16.5"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6:17" ht="16.5"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6:17" ht="16.5"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6:17" ht="16.5"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6:17" ht="16.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6:17" ht="16.5"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6:17" ht="16.5"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6:17" ht="16.5"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6:17" ht="16.5"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6:17" ht="16.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6:17" ht="16.5"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6:17" ht="16.5"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6:17" ht="16.5"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6:17" ht="16.5"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6:17" ht="16.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6:17" ht="16.5"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6:17" ht="16.5"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6:17" ht="16.5"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6:17" ht="16.5"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6:17" ht="16.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6:17" ht="16.5"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6:17" ht="16.5"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6:17" ht="16.5"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6:17" ht="16.5"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6:17" ht="16.5"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6:17" ht="16.5"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6:17" ht="16.5"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6:17" ht="16.5"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6:17" ht="16.5"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6:17" ht="16.5"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6:17" ht="16.5"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6:17" ht="16.5"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6:17" ht="16.5"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6:17" ht="16.5"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6:17" ht="16.5"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6:17" ht="16.5"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6:17" ht="16.5"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6:17" ht="16.5"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6:17" ht="16.5"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6:17" ht="16.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6:17" ht="16.5"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6:17" ht="16.5"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6:17" ht="16.5"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6:17" ht="16.5"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6:17" ht="16.5"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6:17" ht="16.5"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6:17" ht="16.5"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6:17" ht="16.5"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6:17" ht="16.5"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6:17" ht="16.5"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6:17" ht="16.5"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6:17" ht="16.5"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6:17" ht="16.5"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6:17" ht="16.5"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6:17" ht="16.5"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6:17" ht="16.5"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6:17" ht="16.5"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6:17" ht="16.5"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6:17" ht="16.5"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6:17" ht="16.5"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6:17" ht="16.5"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6:17" ht="16.5"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6:17" ht="16.5"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6:17" ht="16.5"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6:17" ht="16.5"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6:17" ht="16.5"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6:17" ht="16.5"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6:17" ht="16.5"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6:17" ht="16.5"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6:17" ht="16.5"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6:17" ht="16.5"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6:17" ht="16.5"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6:17" ht="16.5"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6:17" ht="16.5"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6:17" ht="16.5"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6:17" ht="16.5"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6:17" ht="16.5"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6:17" ht="16.5"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6:17" ht="16.5"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6:17" ht="16.5"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6:17" ht="16.5"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6:17" ht="16.5"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6:17" ht="16.5"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6:17" ht="16.5"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6:17" ht="16.5"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6:17" ht="16.5"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6:17" ht="16.5"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6:17" ht="16.5"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6:17" ht="16.5"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6:17" ht="16.5"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6:17" ht="16.5"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6:17" ht="16.5"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6:17" ht="16.5"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6:17" ht="16.5"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6:17" ht="16.5"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6:17" ht="16.5"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6:17" ht="16.5"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6:17" ht="16.5"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6:17" ht="16.5"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6:17" ht="16.5"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6:17" ht="16.5"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6:17" ht="16.5"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6:17" ht="16.5"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6:17" ht="16.5"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6:17" ht="16.5"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6:17" ht="16.5"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6:17" ht="16.5"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6:17" ht="16.5"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6:17" ht="16.5"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6:17" ht="16.5"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6:17" ht="16.5"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6:17" ht="16.5"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6:17" ht="16.5"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6:17" ht="16.5"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6:17" ht="16.5"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6:17" ht="16.5"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6:17" ht="16.5"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6:17" ht="16.5"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6:17" ht="16.5"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6:17" ht="16.5"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6:17" ht="16.5"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6:17" ht="16.5"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6:17" ht="16.5"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6:17" ht="16.5"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6:17" ht="16.5"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6:17" ht="16.5"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6:17" ht="16.5"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6:17" ht="16.5"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6:17" ht="16.5"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6:17" ht="16.5"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6:17" ht="16.5"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6:17" ht="16.5"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6:17" ht="16.5"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6:17" ht="16.5"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6:17" ht="16.5"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6:17" ht="16.5"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6:17" ht="16.5"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6:17" ht="16.5"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6:17" ht="16.5"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6:17" ht="16.5"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6:17" ht="16.5"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6:17" ht="16.5"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6:17" ht="16.5"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6:17" ht="16.5"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6:17" ht="16.5"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6:17" ht="16.5"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6:17" ht="16.5"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6:17" ht="16.5"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6:17" ht="16.5"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6:17" ht="16.5"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6:17" ht="16.5"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6:17" ht="16.5"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6:17" ht="16.5"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6:17" ht="16.5"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6:17" ht="16.5"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6:17" ht="16.5"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6:17" ht="16.5"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6:17" ht="16.5"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6:17" ht="16.5"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6:17" ht="16.5"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6:17" ht="16.5"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6:17" ht="16.5"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6:17" ht="16.5"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6:17" ht="16.5"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6:17" ht="16.5"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6:17" ht="16.5"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6:17" ht="16.5"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6:17" ht="16.5"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6:17" ht="16.5"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6:17" ht="16.5"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6:17" ht="16.5"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6:17" ht="16.5"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6:17" ht="16.5"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6:17" ht="16.5"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6:17" ht="16.5"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6:17" ht="16.5"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6:17" ht="16.5"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6:17" ht="16.5"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6:17" ht="16.5"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6:17" ht="16.5"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6:17" ht="16.5"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6:17" ht="16.5"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6:17" ht="16.5"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6:17" ht="16.5"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6:17" ht="16.5"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6:17" ht="16.5"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6:17" ht="16.5"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6:17" ht="16.5"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6:17" ht="16.5"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6:17" ht="16.5"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6:17" ht="16.5"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6:17" ht="16.5"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6:17" ht="16.5"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6:17" ht="16.5"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6:17" ht="16.5"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6:17" ht="16.5"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6:17" ht="16.5"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6:17" ht="16.5"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6:17" ht="16.5"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6:17" ht="16.5"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6:17" ht="16.5"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6:17" ht="16.5"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6:17" ht="16.5"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6:17" ht="16.5"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6:17" ht="16.5"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6:17" ht="16.5"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6:17" ht="16.5"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6:17" ht="16.5"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6:17" ht="16.5"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6:17" ht="16.5"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6:17" ht="16.5"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6:17" ht="16.5"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6:17" ht="16.5"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6:17" ht="16.5"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6:17" ht="16.5"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6:17" ht="16.5"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6:17" ht="16.5"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6:17" ht="16.5"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6:17" ht="16.5"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6:17" ht="16.5"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6:17" ht="16.5"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6:17" ht="16.5"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6:17" ht="16.5"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6:17" ht="16.5"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6:17" ht="16.5"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6:17" ht="16.5"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6:17" ht="16.5"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6:17" ht="16.5"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6:17" ht="16.5"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6:17" ht="16.5"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6:17" ht="16.5"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6:17" ht="16.5"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6:17" ht="16.5"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6:17" ht="16.5"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6:17" ht="16.5"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6:17" ht="16.5"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6:17" ht="16.5"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6:17" ht="16.5"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6:17" ht="16.5"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6:17" ht="16.5"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6:17" ht="16.5"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6:17" ht="16.5"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6:17" ht="16.5"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6:17" ht="16.5"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6:17" ht="16.5"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6:17" ht="16.5"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6:17" ht="16.5"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6:17" ht="16.5"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6:17" ht="16.5"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6:17" ht="16.5"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6:17" ht="16.5"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6:17" ht="16.5"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6:17" ht="16.5"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6:17" ht="16.5"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6:17" ht="16.5"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6:17" ht="16.5"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6:17" ht="16.5"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6:17" ht="16.5"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6:17" ht="16.5"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6:17" ht="16.5"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6:17" ht="16.5"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6:17" ht="16.5"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6:17" ht="16.5"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6:17" ht="16.5"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6:17" ht="16.5"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6:17" ht="16.5"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6:17" ht="16.5"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6:17" ht="16.5"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6:17" ht="16.5"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6:17" ht="16.5"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6:17" ht="16.5"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6:17" ht="16.5"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6:17" ht="16.5"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6:17" ht="16.5"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6:17" ht="16.5"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6:17" ht="16.5"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6:17" ht="16.5"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6:17" ht="16.5"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6:17" ht="16.5"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6:17" ht="16.5"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6:17" ht="16.5"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6:17" ht="16.5"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6:17" ht="16.5"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6:17" ht="16.5"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6:17" ht="16.5"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6:17" ht="16.5"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6:17" ht="16.5"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6:17" ht="16.5"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6:17" ht="16.5"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6:17" ht="16.5"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6:17" ht="16.5"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6:17" ht="16.5"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6:17" ht="16.5"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6:17" ht="16.5"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6:17" ht="16.5"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6:17" ht="16.5"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6:17" ht="16.5"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6:17" ht="16.5"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6:17" ht="16.5"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6:17" ht="16.5"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6:17" ht="16.5"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6:17" ht="16.5"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6:17" ht="16.5"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6:17" ht="16.5"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6:17" ht="16.5"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6:17" ht="16.5"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6:17" ht="16.5"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6:17" ht="16.5"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6:17" ht="16.5"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6:17" ht="16.5"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6:17" ht="16.5"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6:17" ht="16.5"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6:17" ht="16.5"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6:17" ht="16.5"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6:17" ht="16.5"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6:17" ht="16.5"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6:17" ht="16.5"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6:17" ht="16.5"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6:17" ht="16.5"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6:17" ht="16.5"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6:17" ht="16.5"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6:17" ht="16.5"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6:17" ht="16.5"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6:17" ht="16.5"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6:17" ht="16.5"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6:17" ht="16.5"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6:17" ht="16.5"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6:17" ht="16.5"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6:17" ht="16.5"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6:17" ht="16.5"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6:17" ht="16.5"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6:17" ht="16.5"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6:17" ht="16.5"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6:17" ht="16.5"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6:17" ht="16.5"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6:17" ht="16.5"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6:17" ht="16.5"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6:17" ht="16.5"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6:17" ht="16.5"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6:17" ht="16.5"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6:17" ht="16.5"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6:17" ht="16.5"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6:17" ht="16.5"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6:17" ht="16.5"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6:17" ht="16.5"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6:17" ht="16.5"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6:17" ht="16.5"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6:17" ht="16.5"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6:17" ht="16.5"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6:17" ht="16.5"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6:17" ht="16.5"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6:17" ht="16.5"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6:17" ht="16.5"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6:17" ht="16.5"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6:17" ht="16.5"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6:17" ht="16.5"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6:17" ht="16.5"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6:17" ht="16.5"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6:17" ht="16.5"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6:17" ht="16.5"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6:17" ht="16.5"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6:17" ht="16.5"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6:17" ht="16.5"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6:17" ht="16.5"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6:17" ht="16.5"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6:17" ht="16.5"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6:17" ht="16.5"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6:17" ht="16.5"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6:17" ht="16.5"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6:17" ht="16.5"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6:17" ht="16.5"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6:17" ht="16.5"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6:17" ht="16.5"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6:17" ht="16.5"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6:17" ht="16.5"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6:17" ht="16.5"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6:17" ht="16.5"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6:17" ht="16.5"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6:17" ht="16.5"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6:17" ht="16.5"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6:17" ht="16.5"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6:17" ht="16.5"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6:17" ht="16.5"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6:17" ht="16.5"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6:17" ht="16.5"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6:17" ht="16.5"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6:17" ht="16.5"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6:17" ht="16.5"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6:17" ht="16.5"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6:17" ht="16.5"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6:17" ht="16.5"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6:17" ht="16.5"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6:17" ht="16.5"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6:17" ht="16.5"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6:17" ht="16.5"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6:17" ht="16.5"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6:17" ht="16.5"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6:17" ht="16.5"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6:17" ht="16.5"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6:17" ht="16.5"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6:17" ht="16.5"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6:17" ht="16.5"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6:17" ht="16.5"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6:17" ht="16.5"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6:17" ht="16.5"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6:17" ht="16.5"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6:17" ht="16.5"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6:17" ht="16.5"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6:17" ht="16.5"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6:17" ht="16.5"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6:17" ht="16.5"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6:17" ht="16.5"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6:17" ht="16.5"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</sheetData>
  <mergeCells count="6">
    <mergeCell ref="F6:J6"/>
    <mergeCell ref="A1:J1"/>
    <mergeCell ref="A2:J2"/>
    <mergeCell ref="A3:J3"/>
    <mergeCell ref="A4:J4"/>
    <mergeCell ref="A6:E6"/>
  </mergeCells>
  <printOptions horizontalCentered="1"/>
  <pageMargins left="0.7480314960629921" right="0.7480314960629921" top="0.984251968503937" bottom="0.984251968503937" header="0.5118110236220472" footer="0.5118110236220472"/>
  <pageSetup firstPageNumber="47" useFirstPageNumber="1" horizontalDpi="300" verticalDpi="300" orientation="portrait" paperSize="9" scale="95" r:id="rId1"/>
  <headerFooter alignWithMargins="0">
    <oddFooter>&amp;C&amp;"Times New Roman,標準"&amp;P-17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P89"/>
  <sheetViews>
    <sheetView workbookViewId="0" topLeftCell="A1">
      <selection activeCell="A1" sqref="A1:J1"/>
    </sheetView>
  </sheetViews>
  <sheetFormatPr defaultColWidth="9.00390625" defaultRowHeight="16.5"/>
  <cols>
    <col min="1" max="1" width="2.75390625" style="2" customWidth="1"/>
    <col min="2" max="2" width="2.875" style="2" customWidth="1"/>
    <col min="3" max="4" width="2.75390625" style="2" customWidth="1"/>
    <col min="5" max="5" width="25.625" style="2" customWidth="1"/>
    <col min="6" max="6" width="8.50390625" style="2" customWidth="1"/>
    <col min="7" max="7" width="11.00390625" style="2" customWidth="1"/>
    <col min="8" max="8" width="10.375" style="2" customWidth="1"/>
    <col min="9" max="9" width="7.375" style="2" customWidth="1"/>
    <col min="10" max="10" width="12.25390625" style="2" bestFit="1" customWidth="1"/>
    <col min="11" max="16384" width="9.00390625" style="2" customWidth="1"/>
  </cols>
  <sheetData>
    <row r="1" spans="1:10" s="8" customFormat="1" ht="27.7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24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9" customFormat="1" ht="23.25" customHeight="1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10" customFormat="1" ht="18.75" customHeight="1">
      <c r="A4" s="79" t="s">
        <v>29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0" customFormat="1" ht="16.5">
      <c r="A5" s="2"/>
      <c r="B5" s="11"/>
      <c r="F5" s="13"/>
      <c r="G5" s="13"/>
      <c r="H5" s="13"/>
      <c r="I5" s="12"/>
      <c r="J5" s="1" t="s">
        <v>5</v>
      </c>
    </row>
    <row r="6" spans="1:10" ht="21.75" customHeight="1">
      <c r="A6" s="75" t="s">
        <v>32</v>
      </c>
      <c r="B6" s="75"/>
      <c r="C6" s="75"/>
      <c r="D6" s="75"/>
      <c r="E6" s="80"/>
      <c r="F6" s="74" t="s">
        <v>30</v>
      </c>
      <c r="G6" s="75"/>
      <c r="H6" s="75"/>
      <c r="I6" s="75"/>
      <c r="J6" s="75"/>
    </row>
    <row r="7" spans="1:10" ht="21.75" customHeight="1">
      <c r="A7" s="3" t="s">
        <v>0</v>
      </c>
      <c r="B7" s="4" t="s">
        <v>1</v>
      </c>
      <c r="C7" s="4" t="s">
        <v>2</v>
      </c>
      <c r="D7" s="4" t="s">
        <v>3</v>
      </c>
      <c r="E7" s="27" t="s">
        <v>33</v>
      </c>
      <c r="F7" s="5" t="s">
        <v>38</v>
      </c>
      <c r="G7" s="5" t="s">
        <v>6</v>
      </c>
      <c r="H7" s="5" t="s">
        <v>9</v>
      </c>
      <c r="I7" s="5" t="s">
        <v>37</v>
      </c>
      <c r="J7" s="15" t="s">
        <v>31</v>
      </c>
    </row>
    <row r="8" spans="1:10" ht="21.75" customHeight="1">
      <c r="A8" s="62"/>
      <c r="B8" s="63"/>
      <c r="C8" s="63"/>
      <c r="D8" s="63"/>
      <c r="E8" s="66" t="s">
        <v>60</v>
      </c>
      <c r="F8" s="67">
        <f>F9+F13+F19+F23+F27</f>
        <v>130710</v>
      </c>
      <c r="G8" s="67">
        <f>G9+G13+G19+G23+G27</f>
        <v>9291150</v>
      </c>
      <c r="H8" s="67">
        <f>H9+H13+H19+H23+H27</f>
        <v>2903600</v>
      </c>
      <c r="I8" s="67">
        <f>I9+I13+I19+I23+I27</f>
        <v>1935</v>
      </c>
      <c r="J8" s="72">
        <f>J9+J13+J19+J23+J27</f>
        <v>12327395</v>
      </c>
    </row>
    <row r="9" spans="1:10" s="41" customFormat="1" ht="21" customHeight="1">
      <c r="A9" s="49" t="s">
        <v>21</v>
      </c>
      <c r="B9" s="44"/>
      <c r="C9" s="44"/>
      <c r="D9" s="44"/>
      <c r="E9" s="50" t="s">
        <v>4</v>
      </c>
      <c r="F9" s="46">
        <f>SUM(F10)</f>
        <v>0</v>
      </c>
      <c r="G9" s="46">
        <f aca="true" t="shared" si="0" ref="G9:I15">SUM(G10)</f>
        <v>0</v>
      </c>
      <c r="H9" s="46">
        <f t="shared" si="0"/>
        <v>1170100</v>
      </c>
      <c r="I9" s="46">
        <v>0</v>
      </c>
      <c r="J9" s="47">
        <f>SUM(F9:I9)</f>
        <v>1170100</v>
      </c>
    </row>
    <row r="10" spans="1:10" s="41" customFormat="1" ht="21" customHeight="1">
      <c r="A10" s="42"/>
      <c r="B10" s="43" t="s">
        <v>21</v>
      </c>
      <c r="C10" s="44"/>
      <c r="D10" s="44"/>
      <c r="E10" s="45" t="s">
        <v>35</v>
      </c>
      <c r="F10" s="46">
        <f>SUM(F11)</f>
        <v>0</v>
      </c>
      <c r="G10" s="46">
        <f t="shared" si="0"/>
        <v>0</v>
      </c>
      <c r="H10" s="46">
        <f t="shared" si="0"/>
        <v>1170100</v>
      </c>
      <c r="I10" s="46">
        <v>0</v>
      </c>
      <c r="J10" s="47">
        <f aca="true" t="shared" si="1" ref="J10:J30">SUM(F10:I10)</f>
        <v>1170100</v>
      </c>
    </row>
    <row r="11" spans="1:10" s="41" customFormat="1" ht="21" customHeight="1">
      <c r="A11" s="42"/>
      <c r="B11" s="44"/>
      <c r="C11" s="44"/>
      <c r="D11" s="44"/>
      <c r="E11" s="45" t="s">
        <v>43</v>
      </c>
      <c r="F11" s="46">
        <f>SUM(F12)</f>
        <v>0</v>
      </c>
      <c r="G11" s="46">
        <f t="shared" si="0"/>
        <v>0</v>
      </c>
      <c r="H11" s="46">
        <f t="shared" si="0"/>
        <v>1170100</v>
      </c>
      <c r="I11" s="46">
        <v>0</v>
      </c>
      <c r="J11" s="47">
        <f t="shared" si="1"/>
        <v>1170100</v>
      </c>
    </row>
    <row r="12" spans="1:10" s="41" customFormat="1" ht="21" customHeight="1">
      <c r="A12" s="42"/>
      <c r="B12" s="44"/>
      <c r="C12" s="43" t="s">
        <v>21</v>
      </c>
      <c r="D12" s="44"/>
      <c r="E12" s="45" t="s">
        <v>44</v>
      </c>
      <c r="F12" s="46">
        <v>0</v>
      </c>
      <c r="G12" s="46">
        <v>0</v>
      </c>
      <c r="H12" s="48">
        <v>1170100</v>
      </c>
      <c r="I12" s="46">
        <v>0</v>
      </c>
      <c r="J12" s="47">
        <f t="shared" si="1"/>
        <v>1170100</v>
      </c>
    </row>
    <row r="13" spans="1:10" s="41" customFormat="1" ht="21" customHeight="1">
      <c r="A13" s="49" t="s">
        <v>22</v>
      </c>
      <c r="B13" s="44"/>
      <c r="C13" s="44"/>
      <c r="D13" s="44"/>
      <c r="E13" s="50" t="s">
        <v>14</v>
      </c>
      <c r="F13" s="46">
        <f>SUM(F14)</f>
        <v>260</v>
      </c>
      <c r="G13" s="46">
        <f>SUM(G14)</f>
        <v>0</v>
      </c>
      <c r="H13" s="46">
        <f>SUM(H14)</f>
        <v>0</v>
      </c>
      <c r="I13" s="46">
        <f t="shared" si="0"/>
        <v>1935</v>
      </c>
      <c r="J13" s="47">
        <f t="shared" si="1"/>
        <v>2195</v>
      </c>
    </row>
    <row r="14" spans="1:10" s="41" customFormat="1" ht="21" customHeight="1">
      <c r="A14" s="42"/>
      <c r="B14" s="43" t="s">
        <v>21</v>
      </c>
      <c r="C14" s="44"/>
      <c r="D14" s="44"/>
      <c r="E14" s="45" t="s">
        <v>15</v>
      </c>
      <c r="F14" s="46">
        <f>F15+F17</f>
        <v>260</v>
      </c>
      <c r="G14" s="46">
        <f>G15+G17</f>
        <v>0</v>
      </c>
      <c r="H14" s="46">
        <f>H15+H17</f>
        <v>0</v>
      </c>
      <c r="I14" s="46">
        <f>I15+I17</f>
        <v>1935</v>
      </c>
      <c r="J14" s="47">
        <f t="shared" si="1"/>
        <v>2195</v>
      </c>
    </row>
    <row r="15" spans="1:10" s="41" customFormat="1" ht="21" customHeight="1">
      <c r="A15" s="42"/>
      <c r="B15" s="44"/>
      <c r="C15" s="44"/>
      <c r="D15" s="44"/>
      <c r="E15" s="45" t="s">
        <v>45</v>
      </c>
      <c r="F15" s="46">
        <f>SUM(F16)</f>
        <v>260</v>
      </c>
      <c r="G15" s="46">
        <f t="shared" si="0"/>
        <v>0</v>
      </c>
      <c r="H15" s="46">
        <f t="shared" si="0"/>
        <v>0</v>
      </c>
      <c r="I15" s="46">
        <f t="shared" si="0"/>
        <v>0</v>
      </c>
      <c r="J15" s="47">
        <f t="shared" si="1"/>
        <v>260</v>
      </c>
    </row>
    <row r="16" spans="1:10" s="41" customFormat="1" ht="21" customHeight="1">
      <c r="A16" s="42"/>
      <c r="B16" s="44"/>
      <c r="C16" s="43" t="s">
        <v>26</v>
      </c>
      <c r="D16" s="44"/>
      <c r="E16" s="45" t="s">
        <v>46</v>
      </c>
      <c r="F16" s="46">
        <v>260</v>
      </c>
      <c r="G16" s="46">
        <v>0</v>
      </c>
      <c r="H16" s="46">
        <v>0</v>
      </c>
      <c r="I16" s="46">
        <v>0</v>
      </c>
      <c r="J16" s="47">
        <f t="shared" si="1"/>
        <v>260</v>
      </c>
    </row>
    <row r="17" spans="1:10" s="41" customFormat="1" ht="21" customHeight="1">
      <c r="A17" s="42"/>
      <c r="B17" s="44"/>
      <c r="C17" s="44"/>
      <c r="D17" s="44"/>
      <c r="E17" s="45" t="s">
        <v>42</v>
      </c>
      <c r="F17" s="46">
        <f>SUM(F18)</f>
        <v>0</v>
      </c>
      <c r="G17" s="46">
        <f>SUM(G18)</f>
        <v>0</v>
      </c>
      <c r="H17" s="46">
        <f>SUM(H18)</f>
        <v>0</v>
      </c>
      <c r="I17" s="46">
        <f>SUM(I18)</f>
        <v>1935</v>
      </c>
      <c r="J17" s="47">
        <f>SUM(F17:I17)</f>
        <v>1935</v>
      </c>
    </row>
    <row r="18" spans="1:10" s="41" customFormat="1" ht="21" customHeight="1">
      <c r="A18" s="42"/>
      <c r="B18" s="44"/>
      <c r="C18" s="43" t="s">
        <v>41</v>
      </c>
      <c r="D18" s="44"/>
      <c r="E18" s="45" t="s">
        <v>47</v>
      </c>
      <c r="F18" s="46">
        <v>0</v>
      </c>
      <c r="G18" s="46">
        <v>0</v>
      </c>
      <c r="H18" s="46">
        <v>0</v>
      </c>
      <c r="I18" s="46">
        <v>1935</v>
      </c>
      <c r="J18" s="47">
        <f>SUM(F18:I18)</f>
        <v>1935</v>
      </c>
    </row>
    <row r="19" spans="1:10" s="41" customFormat="1" ht="21" customHeight="1">
      <c r="A19" s="49" t="s">
        <v>23</v>
      </c>
      <c r="B19" s="44"/>
      <c r="C19" s="44"/>
      <c r="D19" s="44"/>
      <c r="E19" s="51" t="s">
        <v>16</v>
      </c>
      <c r="F19" s="46">
        <f>SUM(F20)</f>
        <v>120450</v>
      </c>
      <c r="G19" s="46">
        <f aca="true" t="shared" si="2" ref="G19:I21">SUM(G20)</f>
        <v>9175750</v>
      </c>
      <c r="H19" s="46">
        <f t="shared" si="2"/>
        <v>1151200</v>
      </c>
      <c r="I19" s="46">
        <f t="shared" si="2"/>
        <v>0</v>
      </c>
      <c r="J19" s="47">
        <f t="shared" si="1"/>
        <v>10447400</v>
      </c>
    </row>
    <row r="20" spans="1:10" s="41" customFormat="1" ht="21" customHeight="1">
      <c r="A20" s="42"/>
      <c r="B20" s="43" t="s">
        <v>21</v>
      </c>
      <c r="C20" s="44"/>
      <c r="D20" s="44"/>
      <c r="E20" s="52" t="s">
        <v>48</v>
      </c>
      <c r="F20" s="46">
        <f>SUM(F21)</f>
        <v>120450</v>
      </c>
      <c r="G20" s="46">
        <f t="shared" si="2"/>
        <v>9175750</v>
      </c>
      <c r="H20" s="46">
        <f t="shared" si="2"/>
        <v>1151200</v>
      </c>
      <c r="I20" s="46">
        <f t="shared" si="2"/>
        <v>0</v>
      </c>
      <c r="J20" s="47">
        <f t="shared" si="1"/>
        <v>10447400</v>
      </c>
    </row>
    <row r="21" spans="1:10" s="41" customFormat="1" ht="21" customHeight="1">
      <c r="A21" s="42"/>
      <c r="B21" s="44"/>
      <c r="C21" s="44"/>
      <c r="D21" s="44"/>
      <c r="E21" s="52" t="s">
        <v>49</v>
      </c>
      <c r="F21" s="46">
        <f>SUM(F22)</f>
        <v>120450</v>
      </c>
      <c r="G21" s="46">
        <f t="shared" si="2"/>
        <v>9175750</v>
      </c>
      <c r="H21" s="46">
        <f t="shared" si="2"/>
        <v>1151200</v>
      </c>
      <c r="I21" s="46">
        <f t="shared" si="2"/>
        <v>0</v>
      </c>
      <c r="J21" s="47">
        <f t="shared" si="1"/>
        <v>10447400</v>
      </c>
    </row>
    <row r="22" spans="1:10" s="41" customFormat="1" ht="31.5" customHeight="1">
      <c r="A22" s="42"/>
      <c r="B22" s="44"/>
      <c r="C22" s="43" t="s">
        <v>21</v>
      </c>
      <c r="D22" s="44"/>
      <c r="E22" s="53" t="s">
        <v>57</v>
      </c>
      <c r="F22" s="46">
        <v>120450</v>
      </c>
      <c r="G22" s="46">
        <v>9175750</v>
      </c>
      <c r="H22" s="46">
        <v>1151200</v>
      </c>
      <c r="I22" s="46">
        <v>0</v>
      </c>
      <c r="J22" s="47">
        <v>10447400</v>
      </c>
    </row>
    <row r="23" spans="1:10" s="41" customFormat="1" ht="21" customHeight="1">
      <c r="A23" s="49" t="s">
        <v>24</v>
      </c>
      <c r="B23" s="44"/>
      <c r="C23" s="44"/>
      <c r="D23" s="44"/>
      <c r="E23" s="51" t="s">
        <v>20</v>
      </c>
      <c r="F23" s="46">
        <f aca="true" t="shared" si="3" ref="F23:I24">SUM(F24)</f>
        <v>0</v>
      </c>
      <c r="G23" s="46">
        <f t="shared" si="3"/>
        <v>0</v>
      </c>
      <c r="H23" s="46">
        <f>SUM(H24)</f>
        <v>582300</v>
      </c>
      <c r="I23" s="46">
        <f t="shared" si="3"/>
        <v>0</v>
      </c>
      <c r="J23" s="47">
        <f t="shared" si="1"/>
        <v>582300</v>
      </c>
    </row>
    <row r="24" spans="1:10" s="41" customFormat="1" ht="21" customHeight="1">
      <c r="A24" s="42"/>
      <c r="B24" s="43" t="s">
        <v>21</v>
      </c>
      <c r="C24" s="44"/>
      <c r="D24" s="44"/>
      <c r="E24" s="52" t="s">
        <v>51</v>
      </c>
      <c r="F24" s="46">
        <f t="shared" si="3"/>
        <v>0</v>
      </c>
      <c r="G24" s="46">
        <f t="shared" si="3"/>
        <v>0</v>
      </c>
      <c r="H24" s="46">
        <f>SUM(H25)</f>
        <v>582300</v>
      </c>
      <c r="I24" s="46">
        <f t="shared" si="3"/>
        <v>0</v>
      </c>
      <c r="J24" s="47">
        <f t="shared" si="1"/>
        <v>582300</v>
      </c>
    </row>
    <row r="25" spans="1:10" s="41" customFormat="1" ht="21" customHeight="1">
      <c r="A25" s="42"/>
      <c r="B25" s="44"/>
      <c r="C25" s="44"/>
      <c r="D25" s="44"/>
      <c r="E25" s="52" t="s">
        <v>52</v>
      </c>
      <c r="F25" s="46">
        <v>0</v>
      </c>
      <c r="G25" s="46">
        <v>0</v>
      </c>
      <c r="H25" s="46">
        <f>SUM(H26)</f>
        <v>582300</v>
      </c>
      <c r="I25" s="46">
        <v>0</v>
      </c>
      <c r="J25" s="47">
        <f t="shared" si="1"/>
        <v>582300</v>
      </c>
    </row>
    <row r="26" spans="1:10" s="41" customFormat="1" ht="21" customHeight="1">
      <c r="A26" s="42"/>
      <c r="B26" s="44"/>
      <c r="C26" s="43" t="s">
        <v>21</v>
      </c>
      <c r="D26" s="44"/>
      <c r="E26" s="52" t="s">
        <v>53</v>
      </c>
      <c r="F26" s="46">
        <v>0</v>
      </c>
      <c r="G26" s="46">
        <v>0</v>
      </c>
      <c r="H26" s="48">
        <v>582300</v>
      </c>
      <c r="I26" s="46">
        <v>0</v>
      </c>
      <c r="J26" s="47">
        <f t="shared" si="1"/>
        <v>582300</v>
      </c>
    </row>
    <row r="27" spans="1:10" s="41" customFormat="1" ht="21" customHeight="1">
      <c r="A27" s="49" t="s">
        <v>25</v>
      </c>
      <c r="B27" s="44"/>
      <c r="C27" s="44"/>
      <c r="D27" s="44"/>
      <c r="E27" s="51" t="s">
        <v>36</v>
      </c>
      <c r="F27" s="46">
        <f>SUM(F28)</f>
        <v>10000</v>
      </c>
      <c r="G27" s="46">
        <f aca="true" t="shared" si="4" ref="G27:I29">SUM(G28)</f>
        <v>115400</v>
      </c>
      <c r="H27" s="46">
        <f t="shared" si="4"/>
        <v>0</v>
      </c>
      <c r="I27" s="46">
        <f t="shared" si="4"/>
        <v>0</v>
      </c>
      <c r="J27" s="47">
        <f t="shared" si="1"/>
        <v>125400</v>
      </c>
    </row>
    <row r="28" spans="1:10" s="41" customFormat="1" ht="21" customHeight="1">
      <c r="A28" s="42"/>
      <c r="B28" s="43" t="s">
        <v>21</v>
      </c>
      <c r="C28" s="44"/>
      <c r="D28" s="44"/>
      <c r="E28" s="52" t="s">
        <v>54</v>
      </c>
      <c r="F28" s="46">
        <f>SUM(F29)</f>
        <v>10000</v>
      </c>
      <c r="G28" s="46">
        <f t="shared" si="4"/>
        <v>115400</v>
      </c>
      <c r="H28" s="46">
        <f t="shared" si="4"/>
        <v>0</v>
      </c>
      <c r="I28" s="46">
        <f t="shared" si="4"/>
        <v>0</v>
      </c>
      <c r="J28" s="47">
        <f t="shared" si="1"/>
        <v>125400</v>
      </c>
    </row>
    <row r="29" spans="1:10" s="41" customFormat="1" ht="21" customHeight="1">
      <c r="A29" s="42"/>
      <c r="B29" s="44"/>
      <c r="C29" s="43" t="s">
        <v>34</v>
      </c>
      <c r="D29" s="44"/>
      <c r="E29" s="52" t="s">
        <v>55</v>
      </c>
      <c r="F29" s="46">
        <f>SUM(F30)</f>
        <v>10000</v>
      </c>
      <c r="G29" s="46">
        <f t="shared" si="4"/>
        <v>115400</v>
      </c>
      <c r="H29" s="46">
        <f t="shared" si="4"/>
        <v>0</v>
      </c>
      <c r="I29" s="46">
        <v>0</v>
      </c>
      <c r="J29" s="47">
        <f t="shared" si="1"/>
        <v>125400</v>
      </c>
    </row>
    <row r="30" spans="1:10" s="41" customFormat="1" ht="21" customHeight="1">
      <c r="A30" s="42"/>
      <c r="B30" s="44"/>
      <c r="C30" s="43" t="s">
        <v>59</v>
      </c>
      <c r="D30" s="44"/>
      <c r="E30" s="52" t="s">
        <v>56</v>
      </c>
      <c r="F30" s="46">
        <v>10000</v>
      </c>
      <c r="G30" s="48">
        <v>115400</v>
      </c>
      <c r="H30" s="46">
        <v>0</v>
      </c>
      <c r="I30" s="46">
        <v>0</v>
      </c>
      <c r="J30" s="47">
        <f t="shared" si="1"/>
        <v>125400</v>
      </c>
    </row>
    <row r="31" spans="1:10" s="6" customFormat="1" ht="21" customHeight="1">
      <c r="A31" s="19"/>
      <c r="B31" s="17"/>
      <c r="C31" s="17"/>
      <c r="D31" s="17"/>
      <c r="E31" s="14"/>
      <c r="F31" s="18"/>
      <c r="G31" s="21"/>
      <c r="H31" s="18"/>
      <c r="I31" s="18"/>
      <c r="J31" s="24"/>
    </row>
    <row r="32" spans="1:10" s="6" customFormat="1" ht="21" customHeight="1">
      <c r="A32" s="19"/>
      <c r="B32" s="17"/>
      <c r="C32" s="17"/>
      <c r="D32" s="17"/>
      <c r="E32" s="14"/>
      <c r="F32" s="18"/>
      <c r="G32" s="21"/>
      <c r="H32" s="18"/>
      <c r="I32" s="18"/>
      <c r="J32" s="24"/>
    </row>
    <row r="33" spans="1:224" ht="16.5">
      <c r="A33" s="30"/>
      <c r="B33" s="31"/>
      <c r="C33" s="31"/>
      <c r="D33" s="31"/>
      <c r="E33" s="31"/>
      <c r="F33" s="36"/>
      <c r="G33" s="36"/>
      <c r="H33" s="36"/>
      <c r="I33" s="36"/>
      <c r="J33" s="3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</row>
    <row r="34" spans="1:224" ht="16.5">
      <c r="A34" s="33"/>
      <c r="B34" s="34"/>
      <c r="C34" s="34"/>
      <c r="D34" s="34"/>
      <c r="E34" s="34"/>
      <c r="F34" s="38"/>
      <c r="G34" s="38"/>
      <c r="H34" s="38"/>
      <c r="I34" s="38"/>
      <c r="J34" s="3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</row>
    <row r="35" spans="6:224" ht="16.5">
      <c r="F35" s="7"/>
      <c r="G35" s="7"/>
      <c r="H35" s="7"/>
      <c r="I35" s="7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</row>
    <row r="36" spans="6:224" ht="16.5">
      <c r="F36" s="7"/>
      <c r="G36" s="7"/>
      <c r="H36" s="7"/>
      <c r="I36" s="7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</row>
    <row r="37" spans="6:224" ht="16.5">
      <c r="F37" s="7"/>
      <c r="G37" s="7"/>
      <c r="H37" s="7"/>
      <c r="I37" s="7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</row>
    <row r="38" spans="6:224" ht="16.5">
      <c r="F38" s="7"/>
      <c r="G38" s="7"/>
      <c r="H38" s="7"/>
      <c r="I38" s="7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</row>
    <row r="39" spans="6:224" ht="16.5">
      <c r="F39" s="7"/>
      <c r="G39" s="7"/>
      <c r="H39" s="7"/>
      <c r="I39" s="7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</row>
    <row r="40" spans="6:224" ht="16.5">
      <c r="F40" s="7"/>
      <c r="G40" s="7"/>
      <c r="H40" s="7"/>
      <c r="I40" s="7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</row>
    <row r="41" spans="6:224" ht="16.5">
      <c r="F41" s="7"/>
      <c r="G41" s="7"/>
      <c r="H41" s="7"/>
      <c r="I41" s="7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</row>
    <row r="42" spans="6:224" ht="16.5">
      <c r="F42" s="7"/>
      <c r="G42" s="7"/>
      <c r="H42" s="7"/>
      <c r="I42" s="7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</row>
    <row r="43" spans="6:224" ht="16.5">
      <c r="F43" s="7"/>
      <c r="G43" s="7"/>
      <c r="H43" s="7"/>
      <c r="I43" s="7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</row>
    <row r="44" spans="6:224" ht="16.5">
      <c r="F44" s="7"/>
      <c r="G44" s="7"/>
      <c r="H44" s="7"/>
      <c r="I44" s="7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</row>
    <row r="45" spans="6:224" ht="16.5">
      <c r="F45" s="7"/>
      <c r="G45" s="7"/>
      <c r="H45" s="7"/>
      <c r="I45" s="7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</row>
    <row r="46" spans="6:224" ht="16.5">
      <c r="F46" s="7"/>
      <c r="G46" s="7"/>
      <c r="H46" s="7"/>
      <c r="I46" s="7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6:224" ht="16.5"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6:224" ht="16.5">
      <c r="F48" s="7"/>
      <c r="G48" s="7"/>
      <c r="H48" s="7"/>
      <c r="I48" s="7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</row>
    <row r="49" spans="6:10" ht="16.5">
      <c r="F49" s="12"/>
      <c r="G49" s="12"/>
      <c r="H49" s="12"/>
      <c r="I49" s="12"/>
      <c r="J49" s="12"/>
    </row>
    <row r="50" spans="6:10" ht="16.5">
      <c r="F50" s="12"/>
      <c r="G50" s="12"/>
      <c r="H50" s="12"/>
      <c r="I50" s="12"/>
      <c r="J50" s="12"/>
    </row>
    <row r="51" spans="6:10" ht="16.5">
      <c r="F51" s="12"/>
      <c r="G51" s="12"/>
      <c r="H51" s="12"/>
      <c r="I51" s="12"/>
      <c r="J51" s="12"/>
    </row>
    <row r="52" spans="6:10" ht="16.5">
      <c r="F52" s="12"/>
      <c r="G52" s="12"/>
      <c r="H52" s="12"/>
      <c r="I52" s="12"/>
      <c r="J52" s="12"/>
    </row>
    <row r="53" spans="6:10" ht="16.5">
      <c r="F53" s="12"/>
      <c r="G53" s="12"/>
      <c r="H53" s="12"/>
      <c r="I53" s="12"/>
      <c r="J53" s="12"/>
    </row>
    <row r="54" spans="6:10" ht="16.5">
      <c r="F54" s="12"/>
      <c r="G54" s="12"/>
      <c r="H54" s="12"/>
      <c r="I54" s="12"/>
      <c r="J54" s="12"/>
    </row>
    <row r="55" spans="6:10" ht="16.5">
      <c r="F55" s="12"/>
      <c r="G55" s="12"/>
      <c r="H55" s="12"/>
      <c r="I55" s="12"/>
      <c r="J55" s="12"/>
    </row>
    <row r="56" spans="6:10" ht="16.5">
      <c r="F56" s="12"/>
      <c r="G56" s="12"/>
      <c r="H56" s="12"/>
      <c r="I56" s="12"/>
      <c r="J56" s="12"/>
    </row>
    <row r="57" spans="6:10" ht="16.5">
      <c r="F57" s="12"/>
      <c r="G57" s="12"/>
      <c r="H57" s="12"/>
      <c r="I57" s="12"/>
      <c r="J57" s="12"/>
    </row>
    <row r="58" spans="6:10" ht="16.5">
      <c r="F58" s="12"/>
      <c r="G58" s="12"/>
      <c r="H58" s="12"/>
      <c r="I58" s="12"/>
      <c r="J58" s="12"/>
    </row>
    <row r="59" spans="6:10" ht="16.5">
      <c r="F59" s="12"/>
      <c r="G59" s="12"/>
      <c r="H59" s="12"/>
      <c r="I59" s="12"/>
      <c r="J59" s="12"/>
    </row>
    <row r="60" spans="6:10" ht="16.5">
      <c r="F60" s="12"/>
      <c r="G60" s="12"/>
      <c r="H60" s="12"/>
      <c r="I60" s="12"/>
      <c r="J60" s="12"/>
    </row>
    <row r="61" spans="6:10" ht="16.5">
      <c r="F61" s="12"/>
      <c r="G61" s="12"/>
      <c r="H61" s="12"/>
      <c r="I61" s="12"/>
      <c r="J61" s="12"/>
    </row>
    <row r="62" spans="6:10" ht="16.5">
      <c r="F62" s="12"/>
      <c r="G62" s="12"/>
      <c r="H62" s="12"/>
      <c r="I62" s="12"/>
      <c r="J62" s="12"/>
    </row>
    <row r="63" spans="6:10" ht="16.5">
      <c r="F63" s="12"/>
      <c r="G63" s="12"/>
      <c r="H63" s="12"/>
      <c r="I63" s="12"/>
      <c r="J63" s="12"/>
    </row>
    <row r="64" spans="6:10" ht="16.5">
      <c r="F64" s="12"/>
      <c r="G64" s="12"/>
      <c r="H64" s="12"/>
      <c r="I64" s="12"/>
      <c r="J64" s="12"/>
    </row>
    <row r="65" spans="6:10" ht="16.5">
      <c r="F65" s="12"/>
      <c r="G65" s="12"/>
      <c r="H65" s="12"/>
      <c r="I65" s="12"/>
      <c r="J65" s="12"/>
    </row>
    <row r="66" spans="6:10" ht="16.5">
      <c r="F66" s="12"/>
      <c r="G66" s="12"/>
      <c r="H66" s="12"/>
      <c r="I66" s="12"/>
      <c r="J66" s="12"/>
    </row>
    <row r="67" spans="6:10" ht="16.5">
      <c r="F67" s="12"/>
      <c r="G67" s="12"/>
      <c r="H67" s="12"/>
      <c r="I67" s="12"/>
      <c r="J67" s="12"/>
    </row>
    <row r="68" spans="6:10" ht="16.5">
      <c r="F68" s="12"/>
      <c r="G68" s="12"/>
      <c r="H68" s="12"/>
      <c r="I68" s="12"/>
      <c r="J68" s="12"/>
    </row>
    <row r="69" spans="6:10" ht="16.5">
      <c r="F69" s="12"/>
      <c r="G69" s="12"/>
      <c r="H69" s="12"/>
      <c r="I69" s="12"/>
      <c r="J69" s="12"/>
    </row>
    <row r="70" spans="6:10" ht="16.5">
      <c r="F70" s="12"/>
      <c r="G70" s="12"/>
      <c r="H70" s="12"/>
      <c r="I70" s="12"/>
      <c r="J70" s="12"/>
    </row>
    <row r="71" spans="6:10" ht="16.5">
      <c r="F71" s="12"/>
      <c r="G71" s="12"/>
      <c r="H71" s="12"/>
      <c r="I71" s="12"/>
      <c r="J71" s="12"/>
    </row>
    <row r="72" spans="6:10" ht="16.5">
      <c r="F72" s="12"/>
      <c r="G72" s="12"/>
      <c r="H72" s="12"/>
      <c r="I72" s="12"/>
      <c r="J72" s="12"/>
    </row>
    <row r="73" spans="6:10" ht="16.5">
      <c r="F73" s="12"/>
      <c r="G73" s="12"/>
      <c r="H73" s="12"/>
      <c r="I73" s="12"/>
      <c r="J73" s="12"/>
    </row>
    <row r="74" spans="6:10" ht="16.5">
      <c r="F74" s="12"/>
      <c r="G74" s="12"/>
      <c r="H74" s="12"/>
      <c r="I74" s="12"/>
      <c r="J74" s="12"/>
    </row>
    <row r="75" spans="6:10" ht="16.5">
      <c r="F75" s="12"/>
      <c r="G75" s="12"/>
      <c r="H75" s="12"/>
      <c r="I75" s="12"/>
      <c r="J75" s="12"/>
    </row>
    <row r="76" spans="6:10" ht="16.5">
      <c r="F76" s="12"/>
      <c r="G76" s="12"/>
      <c r="H76" s="12"/>
      <c r="I76" s="12"/>
      <c r="J76" s="12"/>
    </row>
    <row r="77" spans="6:10" ht="16.5">
      <c r="F77" s="12"/>
      <c r="G77" s="12"/>
      <c r="H77" s="12"/>
      <c r="I77" s="12"/>
      <c r="J77" s="12"/>
    </row>
    <row r="78" spans="6:10" ht="16.5">
      <c r="F78" s="12"/>
      <c r="G78" s="12"/>
      <c r="H78" s="12"/>
      <c r="I78" s="12"/>
      <c r="J78" s="12"/>
    </row>
    <row r="79" spans="6:10" ht="16.5">
      <c r="F79" s="12"/>
      <c r="G79" s="12"/>
      <c r="H79" s="12"/>
      <c r="I79" s="12"/>
      <c r="J79" s="12"/>
    </row>
    <row r="80" spans="6:10" ht="16.5">
      <c r="F80" s="12"/>
      <c r="G80" s="12"/>
      <c r="H80" s="12"/>
      <c r="I80" s="12"/>
      <c r="J80" s="12"/>
    </row>
    <row r="81" spans="6:10" ht="16.5">
      <c r="F81" s="12"/>
      <c r="G81" s="12"/>
      <c r="H81" s="12"/>
      <c r="I81" s="12"/>
      <c r="J81" s="12"/>
    </row>
    <row r="82" spans="6:10" ht="16.5">
      <c r="F82" s="12"/>
      <c r="G82" s="12"/>
      <c r="H82" s="12"/>
      <c r="I82" s="12"/>
      <c r="J82" s="12"/>
    </row>
    <row r="83" spans="6:10" ht="16.5">
      <c r="F83" s="12"/>
      <c r="G83" s="12"/>
      <c r="H83" s="12"/>
      <c r="I83" s="12"/>
      <c r="J83" s="12"/>
    </row>
    <row r="84" spans="6:10" ht="16.5">
      <c r="F84" s="12"/>
      <c r="G84" s="12"/>
      <c r="H84" s="12"/>
      <c r="I84" s="12"/>
      <c r="J84" s="12"/>
    </row>
    <row r="85" spans="6:10" ht="16.5">
      <c r="F85" s="12"/>
      <c r="G85" s="12"/>
      <c r="H85" s="12"/>
      <c r="I85" s="12"/>
      <c r="J85" s="12"/>
    </row>
    <row r="86" spans="6:10" ht="16.5">
      <c r="F86" s="12"/>
      <c r="G86" s="12"/>
      <c r="H86" s="12"/>
      <c r="I86" s="12"/>
      <c r="J86" s="12"/>
    </row>
    <row r="87" spans="6:10" ht="16.5">
      <c r="F87" s="12"/>
      <c r="G87" s="12"/>
      <c r="H87" s="12"/>
      <c r="I87" s="12"/>
      <c r="J87" s="12"/>
    </row>
    <row r="88" spans="6:10" ht="16.5">
      <c r="F88" s="12"/>
      <c r="G88" s="12"/>
      <c r="H88" s="12"/>
      <c r="I88" s="12"/>
      <c r="J88" s="12"/>
    </row>
    <row r="89" spans="6:10" ht="16.5">
      <c r="F89" s="12"/>
      <c r="G89" s="12"/>
      <c r="H89" s="12"/>
      <c r="I89" s="12"/>
      <c r="J89" s="12"/>
    </row>
  </sheetData>
  <mergeCells count="6">
    <mergeCell ref="F6:J6"/>
    <mergeCell ref="A1:J1"/>
    <mergeCell ref="A2:J2"/>
    <mergeCell ref="A3:J3"/>
    <mergeCell ref="A4:J4"/>
    <mergeCell ref="A6:E6"/>
  </mergeCells>
  <printOptions horizontalCentered="1"/>
  <pageMargins left="0.7480314960629921" right="0.7480314960629921" top="0.984251968503937" bottom="0.984251968503937" header="0.5118110236220472" footer="0.5118110236220472"/>
  <pageSetup firstPageNumber="49" useFirstPageNumber="1" horizontalDpi="300" verticalDpi="300" orientation="portrait" paperSize="9" r:id="rId1"/>
  <headerFooter alignWithMargins="0">
    <oddFooter>&amp;C&amp;"Times New Roman,標準"&amp;P-18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1"/>
    </sheetView>
  </sheetViews>
  <sheetFormatPr defaultColWidth="9.00390625" defaultRowHeight="16.5"/>
  <cols>
    <col min="1" max="4" width="3.125" style="2" customWidth="1"/>
    <col min="5" max="5" width="25.50390625" style="2" customWidth="1"/>
    <col min="6" max="6" width="9.25390625" style="2" customWidth="1"/>
    <col min="7" max="7" width="12.00390625" style="2" customWidth="1"/>
    <col min="8" max="8" width="11.125" style="2" customWidth="1"/>
    <col min="9" max="9" width="8.125" style="2" customWidth="1"/>
    <col min="10" max="10" width="11.875" style="2" customWidth="1"/>
    <col min="11" max="16384" width="9.00390625" style="2" customWidth="1"/>
  </cols>
  <sheetData>
    <row r="1" spans="1:10" s="8" customFormat="1" ht="27.7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24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9" customFormat="1" ht="23.25" customHeight="1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10" customFormat="1" ht="18.75" customHeight="1">
      <c r="A4" s="79" t="s">
        <v>28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0" customFormat="1" ht="16.5">
      <c r="A5" s="2"/>
      <c r="B5" s="11"/>
      <c r="F5" s="13"/>
      <c r="G5" s="13"/>
      <c r="H5" s="13"/>
      <c r="I5" s="12"/>
      <c r="J5" s="1" t="s">
        <v>5</v>
      </c>
    </row>
    <row r="6" spans="1:10" ht="21.75" customHeight="1">
      <c r="A6" s="75" t="s">
        <v>32</v>
      </c>
      <c r="B6" s="75"/>
      <c r="C6" s="75"/>
      <c r="D6" s="75"/>
      <c r="E6" s="80"/>
      <c r="F6" s="74" t="s">
        <v>30</v>
      </c>
      <c r="G6" s="75"/>
      <c r="H6" s="75"/>
      <c r="I6" s="75"/>
      <c r="J6" s="75"/>
    </row>
    <row r="7" spans="1:10" ht="21.75" customHeight="1">
      <c r="A7" s="3" t="s">
        <v>0</v>
      </c>
      <c r="B7" s="4" t="s">
        <v>1</v>
      </c>
      <c r="C7" s="4" t="s">
        <v>2</v>
      </c>
      <c r="D7" s="4" t="s">
        <v>3</v>
      </c>
      <c r="E7" s="27" t="s">
        <v>33</v>
      </c>
      <c r="F7" s="5" t="s">
        <v>38</v>
      </c>
      <c r="G7" s="5" t="s">
        <v>6</v>
      </c>
      <c r="H7" s="5" t="s">
        <v>9</v>
      </c>
      <c r="I7" s="5" t="s">
        <v>37</v>
      </c>
      <c r="J7" s="15" t="s">
        <v>31</v>
      </c>
    </row>
    <row r="8" spans="1:10" ht="21.75" customHeight="1">
      <c r="A8" s="62"/>
      <c r="B8" s="63"/>
      <c r="C8" s="63"/>
      <c r="D8" s="63"/>
      <c r="E8" s="66" t="s">
        <v>60</v>
      </c>
      <c r="F8" s="67">
        <f>F9+F13+F19+F23+F27</f>
        <v>90710</v>
      </c>
      <c r="G8" s="67">
        <f>G9+G13+G19+G23+G27</f>
        <v>6855037</v>
      </c>
      <c r="H8" s="67">
        <f>H9+H13+H19+H23+H27</f>
        <v>4468400</v>
      </c>
      <c r="I8" s="67">
        <f>I9+I13+I19+I23+I27</f>
        <v>1792</v>
      </c>
      <c r="J8" s="72">
        <f>J9+J13+J19+J23+J27</f>
        <v>11415939</v>
      </c>
    </row>
    <row r="9" spans="1:10" s="41" customFormat="1" ht="22.5" customHeight="1">
      <c r="A9" s="49" t="s">
        <v>21</v>
      </c>
      <c r="B9" s="44"/>
      <c r="C9" s="44"/>
      <c r="D9" s="44"/>
      <c r="E9" s="50" t="s">
        <v>4</v>
      </c>
      <c r="F9" s="46">
        <f>SUM(F10)</f>
        <v>0</v>
      </c>
      <c r="G9" s="46">
        <f aca="true" t="shared" si="0" ref="G9:I11">SUM(G10)</f>
        <v>0</v>
      </c>
      <c r="H9" s="46">
        <f t="shared" si="0"/>
        <v>2003700</v>
      </c>
      <c r="I9" s="46">
        <f t="shared" si="0"/>
        <v>0</v>
      </c>
      <c r="J9" s="47">
        <f>SUM(F9:I9)</f>
        <v>2003700</v>
      </c>
    </row>
    <row r="10" spans="1:10" s="41" customFormat="1" ht="22.5" customHeight="1">
      <c r="A10" s="42"/>
      <c r="B10" s="43" t="s">
        <v>21</v>
      </c>
      <c r="C10" s="44"/>
      <c r="D10" s="44"/>
      <c r="E10" s="45" t="s">
        <v>35</v>
      </c>
      <c r="F10" s="46">
        <f>SUM(F11)</f>
        <v>0</v>
      </c>
      <c r="G10" s="46">
        <f t="shared" si="0"/>
        <v>0</v>
      </c>
      <c r="H10" s="46">
        <f t="shared" si="0"/>
        <v>2003700</v>
      </c>
      <c r="I10" s="46">
        <f t="shared" si="0"/>
        <v>0</v>
      </c>
      <c r="J10" s="47">
        <f aca="true" t="shared" si="1" ref="J10:J30">SUM(F10:I10)</f>
        <v>2003700</v>
      </c>
    </row>
    <row r="11" spans="1:10" s="41" customFormat="1" ht="22.5" customHeight="1">
      <c r="A11" s="42"/>
      <c r="B11" s="44"/>
      <c r="C11" s="44"/>
      <c r="D11" s="44"/>
      <c r="E11" s="45" t="s">
        <v>43</v>
      </c>
      <c r="F11" s="46">
        <f>SUM(F12)</f>
        <v>0</v>
      </c>
      <c r="G11" s="46">
        <f t="shared" si="0"/>
        <v>0</v>
      </c>
      <c r="H11" s="46">
        <f t="shared" si="0"/>
        <v>2003700</v>
      </c>
      <c r="I11" s="46">
        <f t="shared" si="0"/>
        <v>0</v>
      </c>
      <c r="J11" s="47">
        <f t="shared" si="1"/>
        <v>2003700</v>
      </c>
    </row>
    <row r="12" spans="1:10" s="41" customFormat="1" ht="22.5" customHeight="1">
      <c r="A12" s="42"/>
      <c r="B12" s="44"/>
      <c r="C12" s="43" t="s">
        <v>21</v>
      </c>
      <c r="D12" s="44"/>
      <c r="E12" s="45" t="s">
        <v>44</v>
      </c>
      <c r="F12" s="46">
        <v>0</v>
      </c>
      <c r="G12" s="46">
        <v>0</v>
      </c>
      <c r="H12" s="48">
        <v>2003700</v>
      </c>
      <c r="I12" s="46">
        <v>0</v>
      </c>
      <c r="J12" s="47">
        <f t="shared" si="1"/>
        <v>2003700</v>
      </c>
    </row>
    <row r="13" spans="1:10" s="41" customFormat="1" ht="22.5" customHeight="1">
      <c r="A13" s="49" t="s">
        <v>22</v>
      </c>
      <c r="B13" s="44"/>
      <c r="C13" s="44"/>
      <c r="D13" s="44"/>
      <c r="E13" s="50" t="s">
        <v>14</v>
      </c>
      <c r="F13" s="46">
        <f>SUM(F14)</f>
        <v>260</v>
      </c>
      <c r="G13" s="46">
        <f aca="true" t="shared" si="2" ref="G13:I15">SUM(G14)</f>
        <v>0</v>
      </c>
      <c r="H13" s="46">
        <f t="shared" si="2"/>
        <v>0</v>
      </c>
      <c r="I13" s="46">
        <f t="shared" si="2"/>
        <v>1792</v>
      </c>
      <c r="J13" s="47">
        <f t="shared" si="1"/>
        <v>2052</v>
      </c>
    </row>
    <row r="14" spans="1:10" s="41" customFormat="1" ht="22.5" customHeight="1">
      <c r="A14" s="42"/>
      <c r="B14" s="43" t="s">
        <v>21</v>
      </c>
      <c r="C14" s="44"/>
      <c r="D14" s="44"/>
      <c r="E14" s="45" t="s">
        <v>15</v>
      </c>
      <c r="F14" s="46">
        <f>F15+F17</f>
        <v>260</v>
      </c>
      <c r="G14" s="46">
        <f>G15+G17</f>
        <v>0</v>
      </c>
      <c r="H14" s="46">
        <f>H15+H17</f>
        <v>0</v>
      </c>
      <c r="I14" s="46">
        <f>I15+I17</f>
        <v>1792</v>
      </c>
      <c r="J14" s="47">
        <f t="shared" si="1"/>
        <v>2052</v>
      </c>
    </row>
    <row r="15" spans="1:10" s="41" customFormat="1" ht="22.5" customHeight="1">
      <c r="A15" s="42"/>
      <c r="B15" s="44"/>
      <c r="C15" s="44"/>
      <c r="D15" s="44"/>
      <c r="E15" s="45" t="s">
        <v>45</v>
      </c>
      <c r="F15" s="46">
        <f>SUM(F16)</f>
        <v>260</v>
      </c>
      <c r="G15" s="46">
        <f t="shared" si="2"/>
        <v>0</v>
      </c>
      <c r="H15" s="46">
        <f t="shared" si="2"/>
        <v>0</v>
      </c>
      <c r="I15" s="46">
        <f t="shared" si="2"/>
        <v>0</v>
      </c>
      <c r="J15" s="47">
        <f t="shared" si="1"/>
        <v>260</v>
      </c>
    </row>
    <row r="16" spans="1:10" s="41" customFormat="1" ht="22.5" customHeight="1">
      <c r="A16" s="42"/>
      <c r="B16" s="44"/>
      <c r="C16" s="43" t="s">
        <v>26</v>
      </c>
      <c r="D16" s="44"/>
      <c r="E16" s="45" t="s">
        <v>46</v>
      </c>
      <c r="F16" s="46">
        <v>260</v>
      </c>
      <c r="G16" s="46">
        <v>0</v>
      </c>
      <c r="H16" s="46">
        <v>0</v>
      </c>
      <c r="I16" s="46">
        <v>0</v>
      </c>
      <c r="J16" s="47">
        <f t="shared" si="1"/>
        <v>260</v>
      </c>
    </row>
    <row r="17" spans="1:10" s="41" customFormat="1" ht="22.5" customHeight="1">
      <c r="A17" s="42"/>
      <c r="B17" s="44"/>
      <c r="C17" s="44"/>
      <c r="D17" s="44"/>
      <c r="E17" s="45" t="s">
        <v>42</v>
      </c>
      <c r="F17" s="46">
        <f>SUM(F18)</f>
        <v>0</v>
      </c>
      <c r="G17" s="46">
        <f>SUM(G18)</f>
        <v>0</v>
      </c>
      <c r="H17" s="46">
        <f>SUM(H18)</f>
        <v>0</v>
      </c>
      <c r="I17" s="46">
        <f>SUM(I18)</f>
        <v>1792</v>
      </c>
      <c r="J17" s="47">
        <f>SUM(F17:I17)</f>
        <v>1792</v>
      </c>
    </row>
    <row r="18" spans="1:10" s="41" customFormat="1" ht="22.5" customHeight="1">
      <c r="A18" s="42"/>
      <c r="B18" s="44"/>
      <c r="C18" s="43" t="s">
        <v>41</v>
      </c>
      <c r="D18" s="44"/>
      <c r="E18" s="45" t="s">
        <v>47</v>
      </c>
      <c r="F18" s="46">
        <v>0</v>
      </c>
      <c r="G18" s="46">
        <v>0</v>
      </c>
      <c r="H18" s="46">
        <v>0</v>
      </c>
      <c r="I18" s="46">
        <v>1792</v>
      </c>
      <c r="J18" s="47">
        <f>SUM(F18:I18)</f>
        <v>1792</v>
      </c>
    </row>
    <row r="19" spans="1:10" s="41" customFormat="1" ht="22.5" customHeight="1">
      <c r="A19" s="49" t="s">
        <v>23</v>
      </c>
      <c r="B19" s="44"/>
      <c r="C19" s="44"/>
      <c r="D19" s="44"/>
      <c r="E19" s="51" t="s">
        <v>16</v>
      </c>
      <c r="F19" s="46">
        <f>SUM(F20)</f>
        <v>80450</v>
      </c>
      <c r="G19" s="46">
        <f aca="true" t="shared" si="3" ref="G19:I21">SUM(G20)</f>
        <v>6739837</v>
      </c>
      <c r="H19" s="46">
        <f t="shared" si="3"/>
        <v>1521600</v>
      </c>
      <c r="I19" s="46">
        <f t="shared" si="3"/>
        <v>0</v>
      </c>
      <c r="J19" s="47">
        <f t="shared" si="1"/>
        <v>8341887</v>
      </c>
    </row>
    <row r="20" spans="1:10" s="41" customFormat="1" ht="22.5" customHeight="1">
      <c r="A20" s="42"/>
      <c r="B20" s="43" t="s">
        <v>21</v>
      </c>
      <c r="C20" s="44"/>
      <c r="D20" s="44"/>
      <c r="E20" s="52" t="s">
        <v>48</v>
      </c>
      <c r="F20" s="46">
        <f>SUM(F21)</f>
        <v>80450</v>
      </c>
      <c r="G20" s="46">
        <f t="shared" si="3"/>
        <v>6739837</v>
      </c>
      <c r="H20" s="46">
        <f t="shared" si="3"/>
        <v>1521600</v>
      </c>
      <c r="I20" s="46">
        <f t="shared" si="3"/>
        <v>0</v>
      </c>
      <c r="J20" s="47">
        <f t="shared" si="1"/>
        <v>8341887</v>
      </c>
    </row>
    <row r="21" spans="1:10" s="41" customFormat="1" ht="22.5" customHeight="1">
      <c r="A21" s="42"/>
      <c r="B21" s="44"/>
      <c r="C21" s="44"/>
      <c r="D21" s="44"/>
      <c r="E21" s="52" t="s">
        <v>49</v>
      </c>
      <c r="F21" s="46">
        <f>SUM(F22)</f>
        <v>80450</v>
      </c>
      <c r="G21" s="46">
        <f t="shared" si="3"/>
        <v>6739837</v>
      </c>
      <c r="H21" s="46">
        <f t="shared" si="3"/>
        <v>1521600</v>
      </c>
      <c r="I21" s="46">
        <f t="shared" si="3"/>
        <v>0</v>
      </c>
      <c r="J21" s="47">
        <f t="shared" si="1"/>
        <v>8341887</v>
      </c>
    </row>
    <row r="22" spans="1:10" s="41" customFormat="1" ht="30.75" customHeight="1">
      <c r="A22" s="42"/>
      <c r="B22" s="44"/>
      <c r="C22" s="43" t="s">
        <v>21</v>
      </c>
      <c r="D22" s="44"/>
      <c r="E22" s="53" t="s">
        <v>57</v>
      </c>
      <c r="F22" s="46">
        <v>80450</v>
      </c>
      <c r="G22" s="46">
        <v>6739837</v>
      </c>
      <c r="H22" s="46">
        <v>1521600</v>
      </c>
      <c r="I22" s="46">
        <v>0</v>
      </c>
      <c r="J22" s="47">
        <v>8341887</v>
      </c>
    </row>
    <row r="23" spans="1:10" s="41" customFormat="1" ht="22.5" customHeight="1">
      <c r="A23" s="49" t="s">
        <v>24</v>
      </c>
      <c r="B23" s="44"/>
      <c r="C23" s="44"/>
      <c r="D23" s="44"/>
      <c r="E23" s="51" t="s">
        <v>20</v>
      </c>
      <c r="F23" s="46">
        <f>SUM(F24)</f>
        <v>0</v>
      </c>
      <c r="G23" s="46">
        <f aca="true" t="shared" si="4" ref="G23:I25">SUM(G24)</f>
        <v>0</v>
      </c>
      <c r="H23" s="46">
        <f t="shared" si="4"/>
        <v>943100</v>
      </c>
      <c r="I23" s="46">
        <f t="shared" si="4"/>
        <v>0</v>
      </c>
      <c r="J23" s="47">
        <f t="shared" si="1"/>
        <v>943100</v>
      </c>
    </row>
    <row r="24" spans="1:10" s="41" customFormat="1" ht="22.5" customHeight="1">
      <c r="A24" s="42"/>
      <c r="B24" s="43" t="s">
        <v>21</v>
      </c>
      <c r="C24" s="44"/>
      <c r="D24" s="44"/>
      <c r="E24" s="52" t="s">
        <v>51</v>
      </c>
      <c r="F24" s="46">
        <f>SUM(F25)</f>
        <v>0</v>
      </c>
      <c r="G24" s="46">
        <f t="shared" si="4"/>
        <v>0</v>
      </c>
      <c r="H24" s="46">
        <f t="shared" si="4"/>
        <v>943100</v>
      </c>
      <c r="I24" s="46">
        <f t="shared" si="4"/>
        <v>0</v>
      </c>
      <c r="J24" s="47">
        <f t="shared" si="1"/>
        <v>943100</v>
      </c>
    </row>
    <row r="25" spans="1:10" s="41" customFormat="1" ht="22.5" customHeight="1">
      <c r="A25" s="42"/>
      <c r="B25" s="44"/>
      <c r="C25" s="44"/>
      <c r="D25" s="44"/>
      <c r="E25" s="52" t="s">
        <v>52</v>
      </c>
      <c r="F25" s="46">
        <f>SUM(F26)</f>
        <v>0</v>
      </c>
      <c r="G25" s="46">
        <f t="shared" si="4"/>
        <v>0</v>
      </c>
      <c r="H25" s="46">
        <f t="shared" si="4"/>
        <v>943100</v>
      </c>
      <c r="I25" s="46">
        <f t="shared" si="4"/>
        <v>0</v>
      </c>
      <c r="J25" s="47">
        <f t="shared" si="1"/>
        <v>943100</v>
      </c>
    </row>
    <row r="26" spans="1:10" s="41" customFormat="1" ht="22.5" customHeight="1">
      <c r="A26" s="42"/>
      <c r="B26" s="44"/>
      <c r="C26" s="43" t="s">
        <v>21</v>
      </c>
      <c r="D26" s="44"/>
      <c r="E26" s="52" t="s">
        <v>53</v>
      </c>
      <c r="F26" s="46">
        <v>0</v>
      </c>
      <c r="G26" s="46">
        <v>0</v>
      </c>
      <c r="H26" s="48">
        <v>943100</v>
      </c>
      <c r="I26" s="46">
        <v>0</v>
      </c>
      <c r="J26" s="47">
        <f t="shared" si="1"/>
        <v>943100</v>
      </c>
    </row>
    <row r="27" spans="1:10" s="41" customFormat="1" ht="22.5" customHeight="1">
      <c r="A27" s="49" t="s">
        <v>25</v>
      </c>
      <c r="B27" s="44"/>
      <c r="C27" s="44"/>
      <c r="D27" s="44"/>
      <c r="E27" s="51" t="s">
        <v>36</v>
      </c>
      <c r="F27" s="46">
        <f>SUM(F28)</f>
        <v>10000</v>
      </c>
      <c r="G27" s="46">
        <f aca="true" t="shared" si="5" ref="G27:I29">SUM(G28)</f>
        <v>115200</v>
      </c>
      <c r="H27" s="46">
        <f t="shared" si="5"/>
        <v>0</v>
      </c>
      <c r="I27" s="46">
        <f t="shared" si="5"/>
        <v>0</v>
      </c>
      <c r="J27" s="47">
        <f t="shared" si="1"/>
        <v>125200</v>
      </c>
    </row>
    <row r="28" spans="1:10" s="41" customFormat="1" ht="22.5" customHeight="1">
      <c r="A28" s="42"/>
      <c r="B28" s="43" t="s">
        <v>21</v>
      </c>
      <c r="C28" s="44"/>
      <c r="D28" s="44"/>
      <c r="E28" s="52" t="s">
        <v>54</v>
      </c>
      <c r="F28" s="46">
        <f>SUM(F29)</f>
        <v>10000</v>
      </c>
      <c r="G28" s="46">
        <f t="shared" si="5"/>
        <v>115200</v>
      </c>
      <c r="H28" s="46">
        <f t="shared" si="5"/>
        <v>0</v>
      </c>
      <c r="I28" s="46">
        <f t="shared" si="5"/>
        <v>0</v>
      </c>
      <c r="J28" s="47">
        <f t="shared" si="1"/>
        <v>125200</v>
      </c>
    </row>
    <row r="29" spans="1:10" s="41" customFormat="1" ht="22.5" customHeight="1">
      <c r="A29" s="42"/>
      <c r="B29" s="44"/>
      <c r="C29" s="43" t="s">
        <v>34</v>
      </c>
      <c r="D29" s="44"/>
      <c r="E29" s="52" t="s">
        <v>55</v>
      </c>
      <c r="F29" s="46">
        <f>SUM(F30)</f>
        <v>10000</v>
      </c>
      <c r="G29" s="46">
        <f t="shared" si="5"/>
        <v>115200</v>
      </c>
      <c r="H29" s="46">
        <f t="shared" si="5"/>
        <v>0</v>
      </c>
      <c r="I29" s="46">
        <f t="shared" si="5"/>
        <v>0</v>
      </c>
      <c r="J29" s="47">
        <f t="shared" si="1"/>
        <v>125200</v>
      </c>
    </row>
    <row r="30" spans="1:10" s="41" customFormat="1" ht="22.5" customHeight="1">
      <c r="A30" s="42"/>
      <c r="B30" s="44"/>
      <c r="C30" s="43" t="s">
        <v>59</v>
      </c>
      <c r="D30" s="44"/>
      <c r="E30" s="52" t="s">
        <v>56</v>
      </c>
      <c r="F30" s="46">
        <v>10000</v>
      </c>
      <c r="G30" s="48">
        <v>115200</v>
      </c>
      <c r="H30" s="46">
        <v>0</v>
      </c>
      <c r="I30" s="46">
        <v>0</v>
      </c>
      <c r="J30" s="47">
        <f t="shared" si="1"/>
        <v>125200</v>
      </c>
    </row>
    <row r="31" spans="1:10" ht="22.5" customHeight="1">
      <c r="A31" s="30"/>
      <c r="B31" s="31"/>
      <c r="C31" s="31"/>
      <c r="D31" s="31"/>
      <c r="E31" s="14"/>
      <c r="F31" s="31"/>
      <c r="G31" s="31"/>
      <c r="H31" s="31"/>
      <c r="I31" s="31"/>
      <c r="J31" s="32"/>
    </row>
    <row r="32" spans="1:10" ht="20.25" customHeight="1">
      <c r="A32" s="30"/>
      <c r="B32" s="31"/>
      <c r="C32" s="31"/>
      <c r="D32" s="31"/>
      <c r="E32" s="14"/>
      <c r="F32" s="31"/>
      <c r="G32" s="31"/>
      <c r="H32" s="31"/>
      <c r="I32" s="31"/>
      <c r="J32" s="32"/>
    </row>
    <row r="33" spans="1:10" ht="16.5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16.5">
      <c r="A34" s="30"/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16.5">
      <c r="A35" s="33"/>
      <c r="B35" s="34"/>
      <c r="C35" s="34"/>
      <c r="D35" s="34"/>
      <c r="E35" s="34"/>
      <c r="F35" s="34"/>
      <c r="G35" s="34"/>
      <c r="H35" s="34"/>
      <c r="I35" s="34"/>
      <c r="J35" s="35"/>
    </row>
  </sheetData>
  <mergeCells count="6">
    <mergeCell ref="F6:J6"/>
    <mergeCell ref="A1:J1"/>
    <mergeCell ref="A2:J2"/>
    <mergeCell ref="A3:J3"/>
    <mergeCell ref="A4:J4"/>
    <mergeCell ref="A6:E6"/>
  </mergeCells>
  <printOptions horizontalCentered="1"/>
  <pageMargins left="0.7480314960629921" right="0.7480314960629921" top="0.984251968503937" bottom="0.984251968503937" header="0.5118110236220472" footer="0.5118110236220472"/>
  <pageSetup firstPageNumber="51" useFirstPageNumber="1" horizontalDpi="300" verticalDpi="300" orientation="portrait" paperSize="9" scale="95" r:id="rId1"/>
  <headerFooter alignWithMargins="0">
    <oddFooter>&amp;C&amp;"Times New Roman,標準"&amp;P-19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1"/>
    </sheetView>
  </sheetViews>
  <sheetFormatPr defaultColWidth="9.00390625" defaultRowHeight="16.5"/>
  <cols>
    <col min="1" max="4" width="3.125" style="2" customWidth="1"/>
    <col min="5" max="5" width="25.625" style="2" customWidth="1"/>
    <col min="6" max="6" width="7.625" style="2" customWidth="1"/>
    <col min="7" max="7" width="11.375" style="2" customWidth="1"/>
    <col min="8" max="8" width="10.50390625" style="2" customWidth="1"/>
    <col min="9" max="9" width="7.625" style="2" customWidth="1"/>
    <col min="10" max="10" width="10.625" style="2" customWidth="1"/>
    <col min="11" max="16384" width="9.00390625" style="2" customWidth="1"/>
  </cols>
  <sheetData>
    <row r="1" spans="1:10" s="8" customFormat="1" ht="27.7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9" customFormat="1" ht="24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9" customFormat="1" ht="23.25" customHeight="1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10" customFormat="1" ht="18.75" customHeight="1">
      <c r="A4" s="79" t="s">
        <v>27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0" customFormat="1" ht="16.5">
      <c r="A5" s="2"/>
      <c r="B5" s="11"/>
      <c r="F5" s="13"/>
      <c r="G5" s="13"/>
      <c r="H5" s="13"/>
      <c r="I5" s="12"/>
      <c r="J5" s="1" t="s">
        <v>5</v>
      </c>
    </row>
    <row r="6" spans="1:10" ht="21.75" customHeight="1">
      <c r="A6" s="75" t="s">
        <v>32</v>
      </c>
      <c r="B6" s="75"/>
      <c r="C6" s="75"/>
      <c r="D6" s="75"/>
      <c r="E6" s="80"/>
      <c r="F6" s="74" t="s">
        <v>30</v>
      </c>
      <c r="G6" s="75"/>
      <c r="H6" s="75"/>
      <c r="I6" s="75"/>
      <c r="J6" s="75"/>
    </row>
    <row r="7" spans="1:10" ht="21.75" customHeight="1">
      <c r="A7" s="3" t="s">
        <v>0</v>
      </c>
      <c r="B7" s="4" t="s">
        <v>1</v>
      </c>
      <c r="C7" s="4" t="s">
        <v>2</v>
      </c>
      <c r="D7" s="4" t="s">
        <v>3</v>
      </c>
      <c r="E7" s="27" t="s">
        <v>33</v>
      </c>
      <c r="F7" s="5" t="s">
        <v>38</v>
      </c>
      <c r="G7" s="5" t="s">
        <v>6</v>
      </c>
      <c r="H7" s="5" t="s">
        <v>9</v>
      </c>
      <c r="I7" s="5" t="s">
        <v>39</v>
      </c>
      <c r="J7" s="15" t="s">
        <v>31</v>
      </c>
    </row>
    <row r="8" spans="1:10" ht="21.75" customHeight="1">
      <c r="A8" s="62"/>
      <c r="B8" s="63"/>
      <c r="C8" s="63"/>
      <c r="D8" s="63"/>
      <c r="E8" s="66" t="s">
        <v>60</v>
      </c>
      <c r="F8" s="67">
        <f>F9+F13+F19+F23+F27</f>
        <v>13080</v>
      </c>
      <c r="G8" s="67">
        <f>G9+G13+G19+G23+G27</f>
        <v>2101350</v>
      </c>
      <c r="H8" s="67">
        <f>H9+H13+H19+H23+H27</f>
        <v>2381700</v>
      </c>
      <c r="I8" s="67">
        <f>I9+I13+I19+I23+I27</f>
        <v>706</v>
      </c>
      <c r="J8" s="72">
        <f>J9+J13+J19+J23+J27</f>
        <v>4496836</v>
      </c>
    </row>
    <row r="9" spans="1:10" s="41" customFormat="1" ht="21" customHeight="1">
      <c r="A9" s="49" t="s">
        <v>8</v>
      </c>
      <c r="B9" s="44"/>
      <c r="C9" s="44"/>
      <c r="D9" s="44"/>
      <c r="E9" s="50" t="s">
        <v>4</v>
      </c>
      <c r="F9" s="46">
        <f>SUM(F10)</f>
        <v>0</v>
      </c>
      <c r="G9" s="46">
        <f aca="true" t="shared" si="0" ref="G9:I15">SUM(G10)</f>
        <v>0</v>
      </c>
      <c r="H9" s="46">
        <f t="shared" si="0"/>
        <v>1064900</v>
      </c>
      <c r="I9" s="46">
        <f t="shared" si="0"/>
        <v>0</v>
      </c>
      <c r="J9" s="47">
        <f>SUM(F9:I9)</f>
        <v>1064900</v>
      </c>
    </row>
    <row r="10" spans="1:10" s="41" customFormat="1" ht="21" customHeight="1">
      <c r="A10" s="42"/>
      <c r="B10" s="43" t="s">
        <v>8</v>
      </c>
      <c r="C10" s="44"/>
      <c r="D10" s="44"/>
      <c r="E10" s="45" t="s">
        <v>35</v>
      </c>
      <c r="F10" s="46">
        <f>SUM(F11)</f>
        <v>0</v>
      </c>
      <c r="G10" s="46">
        <f t="shared" si="0"/>
        <v>0</v>
      </c>
      <c r="H10" s="46">
        <f t="shared" si="0"/>
        <v>1064900</v>
      </c>
      <c r="I10" s="46">
        <f t="shared" si="0"/>
        <v>0</v>
      </c>
      <c r="J10" s="47">
        <f aca="true" t="shared" si="1" ref="J10:J30">SUM(F10:I10)</f>
        <v>1064900</v>
      </c>
    </row>
    <row r="11" spans="1:10" s="41" customFormat="1" ht="21" customHeight="1">
      <c r="A11" s="42"/>
      <c r="B11" s="44"/>
      <c r="C11" s="44"/>
      <c r="D11" s="44"/>
      <c r="E11" s="45" t="s">
        <v>43</v>
      </c>
      <c r="F11" s="46">
        <f>SUM(F12)</f>
        <v>0</v>
      </c>
      <c r="G11" s="46">
        <f t="shared" si="0"/>
        <v>0</v>
      </c>
      <c r="H11" s="46">
        <f t="shared" si="0"/>
        <v>1064900</v>
      </c>
      <c r="I11" s="46">
        <f t="shared" si="0"/>
        <v>0</v>
      </c>
      <c r="J11" s="47">
        <f t="shared" si="1"/>
        <v>1064900</v>
      </c>
    </row>
    <row r="12" spans="1:10" s="41" customFormat="1" ht="21" customHeight="1">
      <c r="A12" s="42"/>
      <c r="B12" s="44"/>
      <c r="C12" s="43" t="s">
        <v>21</v>
      </c>
      <c r="D12" s="44"/>
      <c r="E12" s="45" t="s">
        <v>44</v>
      </c>
      <c r="F12" s="46">
        <v>0</v>
      </c>
      <c r="G12" s="46">
        <v>0</v>
      </c>
      <c r="H12" s="48">
        <v>1064900</v>
      </c>
      <c r="I12" s="46">
        <v>0</v>
      </c>
      <c r="J12" s="47">
        <f t="shared" si="1"/>
        <v>1064900</v>
      </c>
    </row>
    <row r="13" spans="1:10" s="41" customFormat="1" ht="21" customHeight="1">
      <c r="A13" s="49" t="s">
        <v>22</v>
      </c>
      <c r="B13" s="44"/>
      <c r="C13" s="44"/>
      <c r="D13" s="44"/>
      <c r="E13" s="50" t="s">
        <v>14</v>
      </c>
      <c r="F13" s="46">
        <f>SUM(F14)</f>
        <v>130</v>
      </c>
      <c r="G13" s="46">
        <f t="shared" si="0"/>
        <v>0</v>
      </c>
      <c r="H13" s="46">
        <f t="shared" si="0"/>
        <v>0</v>
      </c>
      <c r="I13" s="46">
        <f t="shared" si="0"/>
        <v>706</v>
      </c>
      <c r="J13" s="47">
        <f t="shared" si="1"/>
        <v>836</v>
      </c>
    </row>
    <row r="14" spans="1:10" s="41" customFormat="1" ht="21" customHeight="1">
      <c r="A14" s="42"/>
      <c r="B14" s="43" t="s">
        <v>21</v>
      </c>
      <c r="C14" s="44"/>
      <c r="D14" s="44"/>
      <c r="E14" s="45" t="s">
        <v>15</v>
      </c>
      <c r="F14" s="46">
        <f>F15+F17</f>
        <v>130</v>
      </c>
      <c r="G14" s="46">
        <f>G15+G17</f>
        <v>0</v>
      </c>
      <c r="H14" s="46">
        <f>H15+H17</f>
        <v>0</v>
      </c>
      <c r="I14" s="46">
        <f>I15+I17</f>
        <v>706</v>
      </c>
      <c r="J14" s="47">
        <f t="shared" si="1"/>
        <v>836</v>
      </c>
    </row>
    <row r="15" spans="1:10" s="41" customFormat="1" ht="21" customHeight="1">
      <c r="A15" s="42"/>
      <c r="B15" s="44"/>
      <c r="C15" s="44"/>
      <c r="D15" s="44"/>
      <c r="E15" s="45" t="s">
        <v>45</v>
      </c>
      <c r="F15" s="46">
        <f>SUM(F16)</f>
        <v>130</v>
      </c>
      <c r="G15" s="46">
        <f t="shared" si="0"/>
        <v>0</v>
      </c>
      <c r="H15" s="46">
        <f t="shared" si="0"/>
        <v>0</v>
      </c>
      <c r="I15" s="46">
        <f t="shared" si="0"/>
        <v>0</v>
      </c>
      <c r="J15" s="47">
        <f t="shared" si="1"/>
        <v>130</v>
      </c>
    </row>
    <row r="16" spans="1:10" s="41" customFormat="1" ht="21" customHeight="1">
      <c r="A16" s="42"/>
      <c r="B16" s="44"/>
      <c r="C16" s="43" t="s">
        <v>26</v>
      </c>
      <c r="D16" s="44"/>
      <c r="E16" s="45" t="s">
        <v>46</v>
      </c>
      <c r="F16" s="46">
        <v>130</v>
      </c>
      <c r="G16" s="46">
        <v>0</v>
      </c>
      <c r="H16" s="46">
        <v>0</v>
      </c>
      <c r="I16" s="46">
        <v>0</v>
      </c>
      <c r="J16" s="47">
        <f t="shared" si="1"/>
        <v>130</v>
      </c>
    </row>
    <row r="17" spans="1:10" s="41" customFormat="1" ht="21" customHeight="1">
      <c r="A17" s="42"/>
      <c r="B17" s="44"/>
      <c r="C17" s="44"/>
      <c r="D17" s="44"/>
      <c r="E17" s="45" t="s">
        <v>42</v>
      </c>
      <c r="F17" s="46">
        <f>SUM(F18)</f>
        <v>0</v>
      </c>
      <c r="G17" s="46">
        <f>SUM(G18)</f>
        <v>0</v>
      </c>
      <c r="H17" s="46">
        <f>SUM(H18)</f>
        <v>0</v>
      </c>
      <c r="I17" s="46">
        <f>SUM(I18)</f>
        <v>706</v>
      </c>
      <c r="J17" s="47">
        <f>SUM(F17:I17)</f>
        <v>706</v>
      </c>
    </row>
    <row r="18" spans="1:10" s="41" customFormat="1" ht="21" customHeight="1">
      <c r="A18" s="42"/>
      <c r="B18" s="44"/>
      <c r="C18" s="43" t="s">
        <v>41</v>
      </c>
      <c r="D18" s="44"/>
      <c r="E18" s="45" t="s">
        <v>47</v>
      </c>
      <c r="F18" s="46">
        <v>0</v>
      </c>
      <c r="G18" s="46">
        <v>0</v>
      </c>
      <c r="H18" s="46">
        <v>0</v>
      </c>
      <c r="I18" s="46">
        <v>706</v>
      </c>
      <c r="J18" s="47">
        <f>SUM(F18:I18)</f>
        <v>706</v>
      </c>
    </row>
    <row r="19" spans="1:10" s="41" customFormat="1" ht="21" customHeight="1">
      <c r="A19" s="49" t="s">
        <v>23</v>
      </c>
      <c r="B19" s="44"/>
      <c r="C19" s="44"/>
      <c r="D19" s="44"/>
      <c r="E19" s="51" t="s">
        <v>16</v>
      </c>
      <c r="F19" s="46">
        <f>SUM(F20)</f>
        <v>12950</v>
      </c>
      <c r="G19" s="46">
        <f aca="true" t="shared" si="2" ref="G19:I23">SUM(G20)</f>
        <v>2041250</v>
      </c>
      <c r="H19" s="46">
        <f t="shared" si="2"/>
        <v>958400</v>
      </c>
      <c r="I19" s="46">
        <f t="shared" si="2"/>
        <v>0</v>
      </c>
      <c r="J19" s="47">
        <f t="shared" si="1"/>
        <v>3012600</v>
      </c>
    </row>
    <row r="20" spans="1:10" s="41" customFormat="1" ht="21" customHeight="1">
      <c r="A20" s="42"/>
      <c r="B20" s="43" t="s">
        <v>21</v>
      </c>
      <c r="C20" s="44"/>
      <c r="D20" s="44"/>
      <c r="E20" s="52" t="s">
        <v>48</v>
      </c>
      <c r="F20" s="46">
        <f>SUM(F21)</f>
        <v>12950</v>
      </c>
      <c r="G20" s="46">
        <f t="shared" si="2"/>
        <v>2041250</v>
      </c>
      <c r="H20" s="46">
        <f t="shared" si="2"/>
        <v>958400</v>
      </c>
      <c r="I20" s="46">
        <f t="shared" si="2"/>
        <v>0</v>
      </c>
      <c r="J20" s="47">
        <f t="shared" si="1"/>
        <v>3012600</v>
      </c>
    </row>
    <row r="21" spans="1:10" s="41" customFormat="1" ht="21" customHeight="1">
      <c r="A21" s="42"/>
      <c r="B21" s="44"/>
      <c r="C21" s="44"/>
      <c r="D21" s="44"/>
      <c r="E21" s="52" t="s">
        <v>49</v>
      </c>
      <c r="F21" s="46">
        <f>SUM(F22)</f>
        <v>12950</v>
      </c>
      <c r="G21" s="46">
        <f t="shared" si="2"/>
        <v>2041250</v>
      </c>
      <c r="H21" s="46">
        <f t="shared" si="2"/>
        <v>958400</v>
      </c>
      <c r="I21" s="46">
        <f t="shared" si="2"/>
        <v>0</v>
      </c>
      <c r="J21" s="47">
        <f t="shared" si="1"/>
        <v>3012600</v>
      </c>
    </row>
    <row r="22" spans="1:10" s="41" customFormat="1" ht="30.75" customHeight="1">
      <c r="A22" s="42"/>
      <c r="B22" s="44"/>
      <c r="C22" s="43" t="s">
        <v>21</v>
      </c>
      <c r="D22" s="44"/>
      <c r="E22" s="53" t="s">
        <v>57</v>
      </c>
      <c r="F22" s="46">
        <v>12950</v>
      </c>
      <c r="G22" s="46">
        <v>2041250</v>
      </c>
      <c r="H22" s="46">
        <v>958400</v>
      </c>
      <c r="I22" s="46">
        <v>0</v>
      </c>
      <c r="J22" s="47">
        <v>3012600</v>
      </c>
    </row>
    <row r="23" spans="1:10" s="41" customFormat="1" ht="21" customHeight="1">
      <c r="A23" s="49" t="s">
        <v>24</v>
      </c>
      <c r="B23" s="44"/>
      <c r="C23" s="44"/>
      <c r="D23" s="44"/>
      <c r="E23" s="51" t="s">
        <v>20</v>
      </c>
      <c r="F23" s="46">
        <v>0</v>
      </c>
      <c r="G23" s="46">
        <f>SUM(G24)</f>
        <v>0</v>
      </c>
      <c r="H23" s="46">
        <f>SUM(H24)</f>
        <v>358400</v>
      </c>
      <c r="I23" s="46">
        <f t="shared" si="2"/>
        <v>0</v>
      </c>
      <c r="J23" s="47">
        <f t="shared" si="1"/>
        <v>358400</v>
      </c>
    </row>
    <row r="24" spans="1:10" s="41" customFormat="1" ht="21" customHeight="1">
      <c r="A24" s="42"/>
      <c r="B24" s="43" t="s">
        <v>21</v>
      </c>
      <c r="C24" s="44"/>
      <c r="D24" s="44"/>
      <c r="E24" s="52" t="s">
        <v>51</v>
      </c>
      <c r="F24" s="46">
        <f>SUM(F25)</f>
        <v>0</v>
      </c>
      <c r="G24" s="46">
        <f>SUM(G25)</f>
        <v>0</v>
      </c>
      <c r="H24" s="46">
        <f>SUM(H25)</f>
        <v>358400</v>
      </c>
      <c r="I24" s="46">
        <v>0</v>
      </c>
      <c r="J24" s="47">
        <f t="shared" si="1"/>
        <v>358400</v>
      </c>
    </row>
    <row r="25" spans="1:10" s="41" customFormat="1" ht="21" customHeight="1">
      <c r="A25" s="42"/>
      <c r="B25" s="44"/>
      <c r="C25" s="44"/>
      <c r="D25" s="44"/>
      <c r="E25" s="52" t="s">
        <v>52</v>
      </c>
      <c r="F25" s="46">
        <f>SUM(F26)</f>
        <v>0</v>
      </c>
      <c r="G25" s="46">
        <v>0</v>
      </c>
      <c r="H25" s="46">
        <f>SUM(H26)</f>
        <v>358400</v>
      </c>
      <c r="I25" s="46">
        <f>SUM(I26)</f>
        <v>0</v>
      </c>
      <c r="J25" s="47">
        <f t="shared" si="1"/>
        <v>358400</v>
      </c>
    </row>
    <row r="26" spans="1:10" s="41" customFormat="1" ht="21" customHeight="1">
      <c r="A26" s="42"/>
      <c r="B26" s="44"/>
      <c r="C26" s="43" t="s">
        <v>21</v>
      </c>
      <c r="D26" s="44"/>
      <c r="E26" s="52" t="s">
        <v>53</v>
      </c>
      <c r="F26" s="46">
        <v>0</v>
      </c>
      <c r="G26" s="46">
        <v>0</v>
      </c>
      <c r="H26" s="48">
        <v>358400</v>
      </c>
      <c r="I26" s="46">
        <f>SUM(I27)</f>
        <v>0</v>
      </c>
      <c r="J26" s="47">
        <f t="shared" si="1"/>
        <v>358400</v>
      </c>
    </row>
    <row r="27" spans="1:10" s="41" customFormat="1" ht="21" customHeight="1">
      <c r="A27" s="49" t="s">
        <v>25</v>
      </c>
      <c r="B27" s="44"/>
      <c r="C27" s="44"/>
      <c r="D27" s="44"/>
      <c r="E27" s="51" t="s">
        <v>36</v>
      </c>
      <c r="F27" s="46">
        <f>SUM(F28)</f>
        <v>0</v>
      </c>
      <c r="G27" s="46">
        <f aca="true" t="shared" si="3" ref="G27:H29">SUM(G28)</f>
        <v>60100</v>
      </c>
      <c r="H27" s="46">
        <f t="shared" si="3"/>
        <v>0</v>
      </c>
      <c r="I27" s="46">
        <f>SUM(I28)</f>
        <v>0</v>
      </c>
      <c r="J27" s="47">
        <f t="shared" si="1"/>
        <v>60100</v>
      </c>
    </row>
    <row r="28" spans="1:10" s="41" customFormat="1" ht="21" customHeight="1">
      <c r="A28" s="42"/>
      <c r="B28" s="43" t="s">
        <v>21</v>
      </c>
      <c r="C28" s="44"/>
      <c r="D28" s="44"/>
      <c r="E28" s="52" t="s">
        <v>54</v>
      </c>
      <c r="F28" s="46">
        <f>SUM(F29)</f>
        <v>0</v>
      </c>
      <c r="G28" s="46">
        <f t="shared" si="3"/>
        <v>60100</v>
      </c>
      <c r="H28" s="46">
        <f t="shared" si="3"/>
        <v>0</v>
      </c>
      <c r="I28" s="46">
        <f>SUM(I29)</f>
        <v>0</v>
      </c>
      <c r="J28" s="47">
        <f t="shared" si="1"/>
        <v>60100</v>
      </c>
    </row>
    <row r="29" spans="1:10" s="41" customFormat="1" ht="21" customHeight="1">
      <c r="A29" s="42"/>
      <c r="B29" s="44"/>
      <c r="C29" s="43" t="s">
        <v>34</v>
      </c>
      <c r="D29" s="44"/>
      <c r="E29" s="52" t="s">
        <v>55</v>
      </c>
      <c r="F29" s="46">
        <f>SUM(F30)</f>
        <v>0</v>
      </c>
      <c r="G29" s="46">
        <f t="shared" si="3"/>
        <v>60100</v>
      </c>
      <c r="H29" s="46">
        <f t="shared" si="3"/>
        <v>0</v>
      </c>
      <c r="I29" s="46">
        <f>SUM(I30)</f>
        <v>0</v>
      </c>
      <c r="J29" s="47">
        <f t="shared" si="1"/>
        <v>60100</v>
      </c>
    </row>
    <row r="30" spans="1:10" s="41" customFormat="1" ht="21" customHeight="1">
      <c r="A30" s="42"/>
      <c r="B30" s="44"/>
      <c r="C30" s="43" t="s">
        <v>21</v>
      </c>
      <c r="D30" s="44"/>
      <c r="E30" s="52" t="s">
        <v>56</v>
      </c>
      <c r="F30" s="46">
        <v>0</v>
      </c>
      <c r="G30" s="48">
        <v>60100</v>
      </c>
      <c r="H30" s="46">
        <v>0</v>
      </c>
      <c r="I30" s="46">
        <v>0</v>
      </c>
      <c r="J30" s="47">
        <f t="shared" si="1"/>
        <v>60100</v>
      </c>
    </row>
    <row r="31" spans="1:10" ht="16.5">
      <c r="A31" s="30"/>
      <c r="B31" s="31"/>
      <c r="C31" s="31"/>
      <c r="D31" s="31"/>
      <c r="E31" s="14"/>
      <c r="F31" s="31"/>
      <c r="G31" s="31"/>
      <c r="H31" s="31"/>
      <c r="I31" s="31"/>
      <c r="J31" s="32"/>
    </row>
    <row r="32" spans="1:10" ht="16.5">
      <c r="A32" s="30"/>
      <c r="B32" s="31"/>
      <c r="C32" s="31"/>
      <c r="D32" s="31"/>
      <c r="E32" s="14"/>
      <c r="F32" s="31"/>
      <c r="G32" s="31"/>
      <c r="H32" s="31"/>
      <c r="I32" s="31"/>
      <c r="J32" s="32"/>
    </row>
    <row r="33" spans="1:10" ht="16.5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16.5">
      <c r="A34" s="30"/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24" customHeight="1">
      <c r="A35" s="33"/>
      <c r="B35" s="34"/>
      <c r="C35" s="34"/>
      <c r="D35" s="34"/>
      <c r="E35" s="34"/>
      <c r="F35" s="34"/>
      <c r="G35" s="34"/>
      <c r="H35" s="34"/>
      <c r="I35" s="34"/>
      <c r="J35" s="35"/>
    </row>
  </sheetData>
  <mergeCells count="6">
    <mergeCell ref="F6:J6"/>
    <mergeCell ref="A1:J1"/>
    <mergeCell ref="A2:J2"/>
    <mergeCell ref="A3:J3"/>
    <mergeCell ref="A4:J4"/>
    <mergeCell ref="A6:E6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300" verticalDpi="300" orientation="portrait" paperSize="9" r:id="rId1"/>
  <headerFooter alignWithMargins="0">
    <oddFooter>&amp;C&amp;"Times New Roman,標準"&amp;P-20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周采蓉</cp:lastModifiedBy>
  <cp:lastPrinted>2002-05-22T08:35:28Z</cp:lastPrinted>
  <dcterms:created xsi:type="dcterms:W3CDTF">2002-04-24T03:52:48Z</dcterms:created>
  <dcterms:modified xsi:type="dcterms:W3CDTF">2004-11-02T01:50:00Z</dcterms:modified>
  <cp:category/>
  <cp:version/>
  <cp:contentType/>
  <cp:contentStatus/>
</cp:coreProperties>
</file>