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32" firstSheet="1" activeTab="1"/>
  </bookViews>
  <sheets>
    <sheet name="八八下半年八九丁二（一）製造業" sheetId="1" r:id="rId1"/>
    <sheet name="92年" sheetId="2" r:id="rId2"/>
  </sheets>
  <definedNames>
    <definedName name="_xlnm.Print_Area" localSheetId="1">'92年'!$A$1:$R$54</definedName>
    <definedName name="_xlnm.Print_Area" localSheetId="0">'八八下半年八九丁二（一）製造業'!$A$1:$R$79</definedName>
    <definedName name="_xlnm.Print_Titles" localSheetId="1">'92年'!$1:$5</definedName>
    <definedName name="_xlnm.Print_Titles" localSheetId="0">'八八下半年八九丁二（一）製造業'!$1:$7</definedName>
  </definedNames>
  <calcPr fullCalcOnLoad="1"/>
</workbook>
</file>

<file path=xl/sharedStrings.xml><?xml version="1.0" encoding="utf-8"?>
<sst xmlns="http://schemas.openxmlformats.org/spreadsheetml/2006/main" count="231" uniqueCount="127">
  <si>
    <t>貨幣單位：新臺幣元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</si>
  <si>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</si>
  <si>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單</t>
  </si>
  <si>
    <r>
      <t>數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</si>
  <si>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             </t>
    </r>
    <r>
      <rPr>
        <sz val="10"/>
        <rFont val="新細明體"/>
        <family val="1"/>
      </rPr>
      <t>值</t>
    </r>
  </si>
  <si>
    <t>機關與產品名稱</t>
  </si>
  <si>
    <r>
      <t xml:space="preserve"> 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量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</si>
  <si>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值</t>
    </r>
  </si>
  <si>
    <r>
      <t>數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</si>
  <si>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</si>
  <si>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</si>
  <si>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</si>
  <si>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</si>
  <si>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</si>
  <si>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位</t>
  </si>
  <si>
    <t>臺灣糖業股份有限公司</t>
  </si>
  <si>
    <t>砂糖</t>
  </si>
  <si>
    <t>公噸</t>
  </si>
  <si>
    <t>豬隻</t>
  </si>
  <si>
    <t>晒鹽</t>
  </si>
  <si>
    <t>洗滌鹽</t>
  </si>
  <si>
    <t>高級精鹽</t>
  </si>
  <si>
    <t>普通精鹽</t>
  </si>
  <si>
    <t>臺灣機械股份有限公司</t>
  </si>
  <si>
    <t>造船</t>
  </si>
  <si>
    <t>載噸</t>
  </si>
  <si>
    <t>機械製品</t>
  </si>
  <si>
    <t>中國造船股份有限公司</t>
  </si>
  <si>
    <t>造艦</t>
  </si>
  <si>
    <t>排水噸</t>
  </si>
  <si>
    <t>修船</t>
  </si>
  <si>
    <t>中國石油股份有限公司</t>
  </si>
  <si>
    <t>成品天然氣</t>
  </si>
  <si>
    <t>千立方公尺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</si>
  <si>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</si>
  <si>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</si>
  <si>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</si>
  <si>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</si>
  <si>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</si>
  <si>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</si>
  <si>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</si>
  <si>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漢翔航空工業股份有限公司</t>
  </si>
  <si>
    <t>經國號戰機</t>
  </si>
  <si>
    <t>架</t>
  </si>
  <si>
    <t>臺鹽實業股份有限公司</t>
  </si>
  <si>
    <r>
      <t>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產銷量值：製造業</t>
    </r>
  </si>
  <si>
    <t>維修類業務</t>
  </si>
  <si>
    <t>高雄硫酸錏股份有限公司</t>
  </si>
  <si>
    <t>硫酸銨</t>
  </si>
  <si>
    <t>公噸</t>
  </si>
  <si>
    <t>淡硝酸</t>
  </si>
  <si>
    <t>含有機質複合肥料</t>
  </si>
  <si>
    <t>複合肥料</t>
  </si>
  <si>
    <t>尿素</t>
  </si>
  <si>
    <t>臺灣中興紙業股份有限公司</t>
  </si>
  <si>
    <t>B道林紙</t>
  </si>
  <si>
    <t>模造紙</t>
  </si>
  <si>
    <t>新聞紙</t>
  </si>
  <si>
    <t>牛皮紙</t>
  </si>
  <si>
    <t>電話簿紙</t>
  </si>
  <si>
    <t>臺灣省農工企業股份有限公司</t>
  </si>
  <si>
    <t>麵粉</t>
  </si>
  <si>
    <t>袋</t>
  </si>
  <si>
    <t>麩皮</t>
  </si>
  <si>
    <t>公斤</t>
  </si>
  <si>
    <t>唐榮鐵工廠股份有限公司</t>
  </si>
  <si>
    <t>鋼鐵製品</t>
  </si>
  <si>
    <t>不鏽鋼製品</t>
  </si>
  <si>
    <t>財政部印刷廠</t>
  </si>
  <si>
    <t>統一發票</t>
  </si>
  <si>
    <t>本</t>
  </si>
  <si>
    <t>政府公報</t>
  </si>
  <si>
    <t>書籍</t>
  </si>
  <si>
    <t>版</t>
  </si>
  <si>
    <t>表格什件</t>
  </si>
  <si>
    <t>令</t>
  </si>
  <si>
    <t>臺灣省菸酒公賣局</t>
  </si>
  <si>
    <t>總統牌菸</t>
  </si>
  <si>
    <t>箱</t>
  </si>
  <si>
    <t>長壽牌菸</t>
  </si>
  <si>
    <t>寶島牌菸</t>
  </si>
  <si>
    <t>紹興酒</t>
  </si>
  <si>
    <t>啤酒</t>
  </si>
  <si>
    <t>米酒</t>
  </si>
  <si>
    <t>管制藥品管理局製藥工廠</t>
  </si>
  <si>
    <t>鹽酸嗎啡注射液10公絲</t>
  </si>
  <si>
    <t>支</t>
  </si>
  <si>
    <t>鹽酸配西汀注射液50公絲</t>
  </si>
  <si>
    <t>千立方公尺</t>
  </si>
  <si>
    <r>
      <t>本次決算產銷量值占預算產銷量值</t>
    </r>
    <r>
      <rPr>
        <sz val="10"/>
        <rFont val="Times New Roman"/>
        <family val="1"/>
      </rPr>
      <t xml:space="preserve"> %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</si>
  <si>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次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</si>
  <si>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t>公石</t>
  </si>
  <si>
    <r>
      <t xml:space="preserve">      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次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</t>
    </r>
  </si>
  <si>
    <t>機械修造</t>
  </si>
  <si>
    <t>元</t>
  </si>
  <si>
    <r>
      <t>產銷量值：製造業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</si>
  <si>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>丁二、(一)製  造  業  主  要  產      品  產  銷  量  值  綜  計  表</t>
  </si>
  <si>
    <t>唐榮鐵工廠股份有限公司</t>
  </si>
  <si>
    <t>財政部印刷廠</t>
  </si>
  <si>
    <t>統一發票</t>
  </si>
  <si>
    <t>本</t>
  </si>
  <si>
    <t>政府公報</t>
  </si>
  <si>
    <t>書籍</t>
  </si>
  <si>
    <t>版</t>
  </si>
  <si>
    <t>箱</t>
  </si>
  <si>
    <t>長壽牌菸</t>
  </si>
  <si>
    <t>寶島牌菸</t>
  </si>
  <si>
    <t>公石</t>
  </si>
  <si>
    <t>啤酒</t>
  </si>
  <si>
    <t>米酒</t>
  </si>
  <si>
    <t>新樂園牌菸</t>
  </si>
  <si>
    <t>軍用飛機類</t>
  </si>
  <si>
    <t>民用飛機類</t>
  </si>
  <si>
    <t>引擎類</t>
  </si>
  <si>
    <r>
      <t xml:space="preserve">  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</si>
  <si>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</si>
  <si>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r>
      <t>本年度決算產銷量值占預算產銷量值</t>
    </r>
    <r>
      <rPr>
        <sz val="9"/>
        <rFont val="Times New Roman"/>
        <family val="1"/>
      </rPr>
      <t xml:space="preserve"> %</t>
    </r>
  </si>
  <si>
    <t>丁二、(一)製  造  業  主  要  產  品</t>
  </si>
  <si>
    <t>公石</t>
  </si>
  <si>
    <t>清酒</t>
  </si>
  <si>
    <t>料理酒</t>
  </si>
  <si>
    <t>臺灣菸酒股份有限公司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</si>
  <si>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</si>
  <si>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產  銷  量  值  綜  計  表（續）</t>
  </si>
  <si>
    <t>汽油</t>
  </si>
  <si>
    <t>石油化學品</t>
  </si>
  <si>
    <t>不銹鋼製品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</si>
</sst>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_)"/>
    <numFmt numFmtId="189" formatCode="0.00_ "/>
    <numFmt numFmtId="190" formatCode="#,##0.00_ "/>
    <numFmt numFmtId="191" formatCode="#,##0_ "/>
    <numFmt numFmtId="192" formatCode="_-\ #,##0_-;\-\ #,##0_-;_-\ &quot;-&quot;_-"/>
    <numFmt numFmtId="193" formatCode="_-\ #,##0\-;\-\ #,##0\-;_-\ &quot;-&quot;\-"/>
    <numFmt numFmtId="194" formatCode="\-\ #,##0_-;\-\ #,##0_-;\-\ &quot;-&quot;_-"/>
    <numFmt numFmtId="195" formatCode="_-\ #,##0_-;\-\ #,##0_-;_ &quot;&quot;_-"/>
    <numFmt numFmtId="196" formatCode="_-\ #,##0.00_-;\-\ #,##0.00_-;_ &quot;&quot;_-"/>
    <numFmt numFmtId="197" formatCode="_-\ #,##0.0_-;\-\ #,##0.0_-;_ &quot;&quot;_-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sz val="10"/>
      <name val="Times New Roman"/>
      <family val="1"/>
    </font>
    <font>
      <sz val="7"/>
      <name val="Times New Roman"/>
      <family val="1"/>
    </font>
    <font>
      <sz val="10"/>
      <name val="華康特粗明體"/>
      <family val="3"/>
    </font>
    <font>
      <sz val="9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color indexed="12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6"/>
      <name val="細明體"/>
      <family val="3"/>
    </font>
    <font>
      <b/>
      <sz val="20"/>
      <name val="華康特粗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distributed" vertical="center"/>
    </xf>
    <xf numFmtId="3" fontId="7" fillId="0" borderId="3" xfId="0" applyNumberFormat="1" applyFont="1" applyBorder="1" applyAlignment="1" quotePrefix="1">
      <alignment horizontal="right"/>
    </xf>
    <xf numFmtId="3" fontId="7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 horizontal="centerContinuous" vertical="center"/>
    </xf>
    <xf numFmtId="3" fontId="5" fillId="0" borderId="8" xfId="0" applyNumberFormat="1" applyFont="1" applyBorder="1" applyAlignment="1" quotePrefix="1">
      <alignment horizontal="centerContinuous" vertical="center"/>
    </xf>
    <xf numFmtId="3" fontId="5" fillId="0" borderId="9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 quotePrefix="1">
      <alignment horizontal="left"/>
      <protection locked="0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 quotePrefix="1">
      <alignment horizontal="right"/>
    </xf>
    <xf numFmtId="0" fontId="12" fillId="0" borderId="0" xfId="0" applyFont="1" applyAlignment="1" applyProtection="1" quotePrefix="1">
      <alignment horizontal="left"/>
      <protection locked="0"/>
    </xf>
    <xf numFmtId="0" fontId="12" fillId="0" borderId="0" xfId="0" applyFont="1" applyAlignment="1" applyProtection="1" quotePrefix="1">
      <alignment horizontal="right"/>
      <protection locked="0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distributed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6" xfId="0" applyNumberFormat="1" applyFont="1" applyBorder="1" applyAlignment="1">
      <alignment horizontal="centerContinuous" vertical="center"/>
    </xf>
    <xf numFmtId="3" fontId="13" fillId="0" borderId="8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 quotePrefix="1">
      <alignment horizontal="distributed" vertical="center"/>
    </xf>
    <xf numFmtId="3" fontId="13" fillId="0" borderId="9" xfId="0" applyNumberFormat="1" applyFont="1" applyBorder="1" applyAlignment="1">
      <alignment horizontal="centerContinuous" vertical="center"/>
    </xf>
    <xf numFmtId="3" fontId="13" fillId="0" borderId="13" xfId="0" applyNumberFormat="1" applyFont="1" applyBorder="1" applyAlignment="1">
      <alignment horizontal="centerContinuous" vertical="center"/>
    </xf>
    <xf numFmtId="3" fontId="13" fillId="0" borderId="14" xfId="0" applyNumberFormat="1" applyFont="1" applyBorder="1" applyAlignment="1">
      <alignment horizontal="centerContinuous" vertical="center"/>
    </xf>
    <xf numFmtId="3" fontId="13" fillId="0" borderId="15" xfId="0" applyNumberFormat="1" applyFont="1" applyBorder="1" applyAlignment="1">
      <alignment horizontal="centerContinuous" vertical="center"/>
    </xf>
    <xf numFmtId="3" fontId="13" fillId="0" borderId="16" xfId="0" applyNumberFormat="1" applyFont="1" applyBorder="1" applyAlignment="1">
      <alignment horizontal="distributed" vertical="top"/>
    </xf>
    <xf numFmtId="3" fontId="13" fillId="0" borderId="17" xfId="0" applyNumberFormat="1" applyFont="1" applyBorder="1" applyAlignment="1">
      <alignment horizontal="centerContinuous" vertical="center"/>
    </xf>
    <xf numFmtId="3" fontId="13" fillId="0" borderId="18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Continuous"/>
    </xf>
    <xf numFmtId="3" fontId="5" fillId="0" borderId="16" xfId="0" applyNumberFormat="1" applyFont="1" applyBorder="1" applyAlignment="1">
      <alignment horizontal="distributed"/>
    </xf>
    <xf numFmtId="0" fontId="16" fillId="0" borderId="0" xfId="0" applyFont="1" applyAlignment="1">
      <alignment/>
    </xf>
    <xf numFmtId="3" fontId="17" fillId="0" borderId="0" xfId="0" applyNumberFormat="1" applyFont="1" applyAlignment="1" quotePrefix="1">
      <alignment horizontal="distributed"/>
    </xf>
    <xf numFmtId="3" fontId="16" fillId="0" borderId="0" xfId="0" applyNumberFormat="1" applyFont="1" applyAlignment="1">
      <alignment horizontal="distributed"/>
    </xf>
    <xf numFmtId="3" fontId="16" fillId="0" borderId="0" xfId="0" applyNumberFormat="1" applyFont="1" applyAlignment="1">
      <alignment/>
    </xf>
    <xf numFmtId="3" fontId="16" fillId="0" borderId="0" xfId="16" applyNumberFormat="1" applyFont="1" applyAlignment="1">
      <alignment/>
    </xf>
    <xf numFmtId="4" fontId="16" fillId="0" borderId="0" xfId="16" applyNumberFormat="1" applyFont="1" applyAlignment="1">
      <alignment/>
    </xf>
    <xf numFmtId="3" fontId="16" fillId="0" borderId="0" xfId="0" applyNumberFormat="1" applyFont="1" applyAlignment="1" quotePrefix="1">
      <alignment horizontal="distributed"/>
    </xf>
    <xf numFmtId="3" fontId="16" fillId="0" borderId="0" xfId="0" applyNumberFormat="1" applyFont="1" applyAlignment="1" quotePrefix="1">
      <alignment horizontal="center"/>
    </xf>
    <xf numFmtId="3" fontId="16" fillId="0" borderId="0" xfId="0" applyNumberFormat="1" applyFont="1" applyAlignment="1">
      <alignment horizontal="center"/>
    </xf>
    <xf numFmtId="190" fontId="16" fillId="0" borderId="0" xfId="0" applyNumberFormat="1" applyFont="1" applyAlignment="1">
      <alignment/>
    </xf>
    <xf numFmtId="191" fontId="16" fillId="0" borderId="0" xfId="0" applyNumberFormat="1" applyFont="1" applyBorder="1" applyAlignment="1">
      <alignment horizontal="right"/>
    </xf>
    <xf numFmtId="190" fontId="16" fillId="0" borderId="0" xfId="0" applyNumberFormat="1" applyFont="1" applyBorder="1" applyAlignment="1">
      <alignment horizontal="right"/>
    </xf>
    <xf numFmtId="191" fontId="16" fillId="0" borderId="0" xfId="0" applyNumberFormat="1" applyFont="1" applyBorder="1" applyAlignment="1">
      <alignment horizontal="right" vertical="center" wrapText="1"/>
    </xf>
    <xf numFmtId="190" fontId="16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 horizontal="left"/>
    </xf>
    <xf numFmtId="0" fontId="16" fillId="0" borderId="0" xfId="0" applyFont="1" applyAlignment="1">
      <alignment horizontal="distributed"/>
    </xf>
    <xf numFmtId="3" fontId="17" fillId="0" borderId="0" xfId="0" applyNumberFormat="1" applyFont="1" applyAlignment="1">
      <alignment horizontal="distributed"/>
    </xf>
    <xf numFmtId="0" fontId="16" fillId="0" borderId="0" xfId="0" applyFont="1" applyBorder="1" applyAlignment="1">
      <alignment horizontal="distributed"/>
    </xf>
    <xf numFmtId="3" fontId="16" fillId="0" borderId="3" xfId="16" applyNumberFormat="1" applyFont="1" applyBorder="1" applyAlignment="1">
      <alignment/>
    </xf>
    <xf numFmtId="4" fontId="16" fillId="0" borderId="3" xfId="16" applyNumberFormat="1" applyFont="1" applyBorder="1" applyAlignment="1">
      <alignment/>
    </xf>
    <xf numFmtId="3" fontId="16" fillId="0" borderId="3" xfId="0" applyNumberFormat="1" applyFont="1" applyBorder="1" applyAlignment="1">
      <alignment horizontal="center"/>
    </xf>
    <xf numFmtId="3" fontId="16" fillId="0" borderId="0" xfId="17" applyNumberFormat="1" applyFont="1" applyBorder="1" applyAlignment="1">
      <alignment/>
    </xf>
    <xf numFmtId="3" fontId="16" fillId="0" borderId="0" xfId="16" applyNumberFormat="1" applyFont="1" applyBorder="1" applyAlignment="1">
      <alignment/>
    </xf>
    <xf numFmtId="4" fontId="16" fillId="0" borderId="0" xfId="16" applyNumberFormat="1" applyFont="1" applyBorder="1" applyAlignment="1">
      <alignment/>
    </xf>
    <xf numFmtId="3" fontId="16" fillId="0" borderId="0" xfId="0" applyNumberFormat="1" applyFont="1" applyBorder="1" applyAlignment="1" quotePrefix="1">
      <alignment horizontal="distributed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Fill="1" applyBorder="1" applyAlignment="1" quotePrefix="1">
      <alignment horizontal="distributed"/>
    </xf>
    <xf numFmtId="0" fontId="16" fillId="0" borderId="3" xfId="0" applyFont="1" applyBorder="1" applyAlignment="1">
      <alignment horizontal="distributed"/>
    </xf>
    <xf numFmtId="3" fontId="18" fillId="0" borderId="0" xfId="0" applyNumberFormat="1" applyFont="1" applyAlignment="1">
      <alignment horizontal="center" wrapText="1"/>
    </xf>
    <xf numFmtId="191" fontId="16" fillId="0" borderId="0" xfId="0" applyNumberFormat="1" applyFont="1" applyBorder="1" applyAlignment="1">
      <alignment horizontal="right" wrapText="1"/>
    </xf>
    <xf numFmtId="190" fontId="16" fillId="0" borderId="0" xfId="0" applyNumberFormat="1" applyFont="1" applyBorder="1" applyAlignment="1">
      <alignment horizontal="right" wrapText="1"/>
    </xf>
    <xf numFmtId="190" fontId="5" fillId="0" borderId="0" xfId="0" applyNumberFormat="1" applyFont="1" applyAlignment="1">
      <alignment/>
    </xf>
    <xf numFmtId="3" fontId="16" fillId="0" borderId="3" xfId="0" applyNumberFormat="1" applyFont="1" applyBorder="1" applyAlignment="1">
      <alignment/>
    </xf>
    <xf numFmtId="4" fontId="5" fillId="0" borderId="0" xfId="16" applyNumberFormat="1" applyFont="1" applyAlignment="1">
      <alignment/>
    </xf>
    <xf numFmtId="3" fontId="5" fillId="0" borderId="19" xfId="0" applyNumberFormat="1" applyFont="1" applyBorder="1" applyAlignment="1">
      <alignment horizontal="centerContinuous" vertical="center"/>
    </xf>
    <xf numFmtId="195" fontId="9" fillId="0" borderId="0" xfId="0" applyNumberFormat="1" applyFont="1" applyAlignment="1">
      <alignment horizontal="left"/>
    </xf>
    <xf numFmtId="195" fontId="4" fillId="0" borderId="0" xfId="0" applyNumberFormat="1" applyFont="1" applyAlignment="1">
      <alignment horizontal="centerContinuous"/>
    </xf>
    <xf numFmtId="195" fontId="9" fillId="0" borderId="0" xfId="0" applyNumberFormat="1" applyFont="1" applyAlignment="1">
      <alignment horizontal="centerContinuous"/>
    </xf>
    <xf numFmtId="195" fontId="19" fillId="0" borderId="0" xfId="0" applyNumberFormat="1" applyFont="1" applyAlignment="1">
      <alignment horizontal="left"/>
    </xf>
    <xf numFmtId="195" fontId="1" fillId="0" borderId="0" xfId="0" applyNumberFormat="1" applyFont="1" applyAlignment="1">
      <alignment/>
    </xf>
    <xf numFmtId="195" fontId="19" fillId="0" borderId="0" xfId="0" applyNumberFormat="1" applyFont="1" applyAlignment="1">
      <alignment horizontal="right"/>
    </xf>
    <xf numFmtId="195" fontId="9" fillId="0" borderId="0" xfId="0" applyNumberFormat="1" applyFont="1" applyAlignment="1">
      <alignment/>
    </xf>
    <xf numFmtId="195" fontId="7" fillId="0" borderId="3" xfId="0" applyNumberFormat="1" applyFont="1" applyBorder="1" applyAlignment="1" quotePrefix="1">
      <alignment horizontal="right"/>
    </xf>
    <xf numFmtId="195" fontId="7" fillId="0" borderId="3" xfId="0" applyNumberFormat="1" applyFont="1" applyBorder="1" applyAlignment="1">
      <alignment horizontal="right"/>
    </xf>
    <xf numFmtId="195" fontId="5" fillId="0" borderId="3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195" fontId="13" fillId="0" borderId="4" xfId="0" applyNumberFormat="1" applyFont="1" applyBorder="1" applyAlignment="1">
      <alignment horizontal="centerContinuous" vertical="center"/>
    </xf>
    <xf numFmtId="195" fontId="5" fillId="0" borderId="4" xfId="0" applyNumberFormat="1" applyFont="1" applyBorder="1" applyAlignment="1">
      <alignment horizontal="centerContinuous" vertical="center"/>
    </xf>
    <xf numFmtId="195" fontId="5" fillId="0" borderId="5" xfId="0" applyNumberFormat="1" applyFont="1" applyBorder="1" applyAlignment="1">
      <alignment horizontal="centerContinuous" vertical="center"/>
    </xf>
    <xf numFmtId="195" fontId="5" fillId="0" borderId="11" xfId="0" applyNumberFormat="1" applyFont="1" applyBorder="1" applyAlignment="1">
      <alignment/>
    </xf>
    <xf numFmtId="195" fontId="13" fillId="0" borderId="11" xfId="0" applyNumberFormat="1" applyFont="1" applyBorder="1" applyAlignment="1">
      <alignment horizontal="distributed"/>
    </xf>
    <xf numFmtId="195" fontId="13" fillId="0" borderId="7" xfId="0" applyNumberFormat="1" applyFont="1" applyBorder="1" applyAlignment="1">
      <alignment horizontal="centerContinuous" vertical="center"/>
    </xf>
    <xf numFmtId="195" fontId="5" fillId="0" borderId="7" xfId="0" applyNumberFormat="1" applyFont="1" applyBorder="1" applyAlignment="1">
      <alignment horizontal="centerContinuous" vertical="center"/>
    </xf>
    <xf numFmtId="195" fontId="5" fillId="0" borderId="7" xfId="0" applyNumberFormat="1" applyFont="1" applyBorder="1" applyAlignment="1">
      <alignment horizontal="centerContinuous"/>
    </xf>
    <xf numFmtId="195" fontId="14" fillId="0" borderId="7" xfId="0" applyNumberFormat="1" applyFont="1" applyBorder="1" applyAlignment="1">
      <alignment horizontal="centerContinuous" vertical="center"/>
    </xf>
    <xf numFmtId="195" fontId="5" fillId="0" borderId="19" xfId="0" applyNumberFormat="1" applyFont="1" applyBorder="1" applyAlignment="1">
      <alignment horizontal="centerContinuous" vertical="center"/>
    </xf>
    <xf numFmtId="195" fontId="5" fillId="0" borderId="10" xfId="0" applyNumberFormat="1" applyFont="1" applyBorder="1" applyAlignment="1">
      <alignment horizontal="centerContinuous" vertical="center"/>
    </xf>
    <xf numFmtId="195" fontId="13" fillId="0" borderId="6" xfId="0" applyNumberFormat="1" applyFont="1" applyBorder="1" applyAlignment="1">
      <alignment horizontal="centerContinuous" vertical="center"/>
    </xf>
    <xf numFmtId="195" fontId="5" fillId="0" borderId="1" xfId="0" applyNumberFormat="1" applyFont="1" applyBorder="1" applyAlignment="1">
      <alignment horizontal="centerContinuous" vertical="center"/>
    </xf>
    <xf numFmtId="195" fontId="13" fillId="0" borderId="8" xfId="0" applyNumberFormat="1" applyFont="1" applyBorder="1" applyAlignment="1">
      <alignment horizontal="centerContinuous" vertical="center"/>
    </xf>
    <xf numFmtId="195" fontId="13" fillId="0" borderId="12" xfId="0" applyNumberFormat="1" applyFont="1" applyBorder="1" applyAlignment="1" quotePrefix="1">
      <alignment horizontal="distributed" vertical="center"/>
    </xf>
    <xf numFmtId="195" fontId="5" fillId="0" borderId="2" xfId="0" applyNumberFormat="1" applyFont="1" applyBorder="1" applyAlignment="1">
      <alignment horizontal="distributed" vertical="center"/>
    </xf>
    <xf numFmtId="195" fontId="5" fillId="0" borderId="9" xfId="0" applyNumberFormat="1" applyFont="1" applyBorder="1" applyAlignment="1">
      <alignment horizontal="centerContinuous" vertical="center"/>
    </xf>
    <xf numFmtId="195" fontId="5" fillId="0" borderId="8" xfId="0" applyNumberFormat="1" applyFont="1" applyBorder="1" applyAlignment="1" quotePrefix="1">
      <alignment horizontal="centerContinuous" vertical="center"/>
    </xf>
    <xf numFmtId="195" fontId="5" fillId="0" borderId="6" xfId="0" applyNumberFormat="1" applyFont="1" applyBorder="1" applyAlignment="1">
      <alignment horizontal="centerContinuous" vertical="center"/>
    </xf>
    <xf numFmtId="195" fontId="13" fillId="0" borderId="9" xfId="0" applyNumberFormat="1" applyFont="1" applyBorder="1" applyAlignment="1">
      <alignment horizontal="centerContinuous" vertical="center"/>
    </xf>
    <xf numFmtId="195" fontId="13" fillId="0" borderId="13" xfId="0" applyNumberFormat="1" applyFont="1" applyBorder="1" applyAlignment="1">
      <alignment horizontal="centerContinuous" vertical="center"/>
    </xf>
    <xf numFmtId="195" fontId="13" fillId="0" borderId="14" xfId="0" applyNumberFormat="1" applyFont="1" applyBorder="1" applyAlignment="1">
      <alignment horizontal="centerContinuous" vertical="center"/>
    </xf>
    <xf numFmtId="195" fontId="13" fillId="0" borderId="15" xfId="0" applyNumberFormat="1" applyFont="1" applyBorder="1" applyAlignment="1">
      <alignment horizontal="centerContinuous" vertical="center"/>
    </xf>
    <xf numFmtId="195" fontId="5" fillId="0" borderId="16" xfId="0" applyNumberFormat="1" applyFont="1" applyBorder="1" applyAlignment="1">
      <alignment horizontal="distributed"/>
    </xf>
    <xf numFmtId="195" fontId="13" fillId="0" borderId="16" xfId="0" applyNumberFormat="1" applyFont="1" applyBorder="1" applyAlignment="1">
      <alignment horizontal="distributed" vertical="top"/>
    </xf>
    <xf numFmtId="195" fontId="13" fillId="0" borderId="17" xfId="0" applyNumberFormat="1" applyFont="1" applyBorder="1" applyAlignment="1">
      <alignment horizontal="centerContinuous" vertical="center"/>
    </xf>
    <xf numFmtId="195" fontId="13" fillId="0" borderId="18" xfId="0" applyNumberFormat="1" applyFont="1" applyBorder="1" applyAlignment="1">
      <alignment horizontal="centerContinuous" vertical="center"/>
    </xf>
    <xf numFmtId="195" fontId="16" fillId="0" borderId="0" xfId="0" applyNumberFormat="1" applyFont="1" applyAlignment="1">
      <alignment/>
    </xf>
    <xf numFmtId="195" fontId="17" fillId="0" borderId="0" xfId="0" applyNumberFormat="1" applyFont="1" applyAlignment="1" quotePrefix="1">
      <alignment horizontal="distributed"/>
    </xf>
    <xf numFmtId="195" fontId="16" fillId="0" borderId="0" xfId="0" applyNumberFormat="1" applyFont="1" applyAlignment="1">
      <alignment horizontal="distributed"/>
    </xf>
    <xf numFmtId="195" fontId="16" fillId="0" borderId="0" xfId="16" applyNumberFormat="1" applyFont="1" applyAlignment="1">
      <alignment/>
    </xf>
    <xf numFmtId="195" fontId="16" fillId="0" borderId="0" xfId="0" applyNumberFormat="1" applyFont="1" applyAlignment="1" quotePrefix="1">
      <alignment horizontal="distributed"/>
    </xf>
    <xf numFmtId="195" fontId="16" fillId="0" borderId="0" xfId="0" applyNumberFormat="1" applyFont="1" applyAlignment="1" quotePrefix="1">
      <alignment horizontal="center"/>
    </xf>
    <xf numFmtId="195" fontId="16" fillId="0" borderId="0" xfId="0" applyNumberFormat="1" applyFont="1" applyAlignment="1">
      <alignment horizontal="center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Border="1" applyAlignment="1">
      <alignment horizontal="right" wrapText="1"/>
    </xf>
    <xf numFmtId="195" fontId="17" fillId="0" borderId="0" xfId="0" applyNumberFormat="1" applyFont="1" applyAlignment="1">
      <alignment horizontal="distributed"/>
    </xf>
    <xf numFmtId="195" fontId="16" fillId="0" borderId="0" xfId="16" applyNumberFormat="1" applyFont="1" applyBorder="1" applyAlignment="1">
      <alignment/>
    </xf>
    <xf numFmtId="195" fontId="16" fillId="0" borderId="0" xfId="0" applyNumberFormat="1" applyFont="1" applyBorder="1" applyAlignment="1">
      <alignment horizontal="distributed"/>
    </xf>
    <xf numFmtId="195" fontId="16" fillId="0" borderId="0" xfId="0" applyNumberFormat="1" applyFont="1" applyBorder="1" applyAlignment="1">
      <alignment horizontal="center"/>
    </xf>
    <xf numFmtId="195" fontId="16" fillId="0" borderId="0" xfId="0" applyNumberFormat="1" applyFont="1" applyBorder="1" applyAlignment="1">
      <alignment/>
    </xf>
    <xf numFmtId="195" fontId="5" fillId="0" borderId="0" xfId="0" applyNumberFormat="1" applyFont="1" applyAlignment="1">
      <alignment horizontal="distributed"/>
    </xf>
    <xf numFmtId="195" fontId="16" fillId="0" borderId="0" xfId="0" applyNumberFormat="1" applyFont="1" applyFill="1" applyBorder="1" applyAlignment="1" quotePrefix="1">
      <alignment horizontal="distributed"/>
    </xf>
    <xf numFmtId="195" fontId="16" fillId="0" borderId="0" xfId="17" applyNumberFormat="1" applyFont="1" applyBorder="1" applyAlignment="1">
      <alignment/>
    </xf>
    <xf numFmtId="195" fontId="16" fillId="0" borderId="0" xfId="0" applyNumberFormat="1" applyFont="1" applyBorder="1" applyAlignment="1" quotePrefix="1">
      <alignment horizontal="distributed"/>
    </xf>
    <xf numFmtId="195" fontId="6" fillId="0" borderId="0" xfId="0" applyNumberFormat="1" applyFont="1" applyAlignment="1">
      <alignment/>
    </xf>
    <xf numFmtId="195" fontId="0" fillId="0" borderId="0" xfId="0" applyNumberFormat="1" applyAlignment="1">
      <alignment/>
    </xf>
    <xf numFmtId="196" fontId="16" fillId="0" borderId="0" xfId="0" applyNumberFormat="1" applyFont="1" applyAlignment="1">
      <alignment/>
    </xf>
    <xf numFmtId="196" fontId="16" fillId="0" borderId="0" xfId="16" applyNumberFormat="1" applyFont="1" applyAlignment="1">
      <alignment/>
    </xf>
    <xf numFmtId="196" fontId="16" fillId="0" borderId="0" xfId="0" applyNumberFormat="1" applyFont="1" applyBorder="1" applyAlignment="1">
      <alignment horizontal="right"/>
    </xf>
    <xf numFmtId="196" fontId="16" fillId="0" borderId="0" xfId="0" applyNumberFormat="1" applyFont="1" applyBorder="1" applyAlignment="1">
      <alignment horizontal="right" wrapText="1"/>
    </xf>
    <xf numFmtId="196" fontId="16" fillId="0" borderId="0" xfId="16" applyNumberFormat="1" applyFont="1" applyBorder="1" applyAlignment="1">
      <alignment/>
    </xf>
    <xf numFmtId="196" fontId="0" fillId="0" borderId="0" xfId="0" applyNumberFormat="1" applyAlignment="1">
      <alignment/>
    </xf>
    <xf numFmtId="196" fontId="6" fillId="0" borderId="0" xfId="0" applyNumberFormat="1" applyFont="1" applyAlignment="1">
      <alignment/>
    </xf>
    <xf numFmtId="195" fontId="13" fillId="0" borderId="3" xfId="0" applyNumberFormat="1" applyFont="1" applyBorder="1" applyAlignment="1">
      <alignment horizontal="right"/>
    </xf>
    <xf numFmtId="195" fontId="5" fillId="0" borderId="20" xfId="0" applyNumberFormat="1" applyFont="1" applyBorder="1" applyAlignment="1">
      <alignment horizontal="centerContinuous" vertical="center"/>
    </xf>
    <xf numFmtId="195" fontId="5" fillId="0" borderId="10" xfId="0" applyNumberFormat="1" applyFont="1" applyBorder="1" applyAlignment="1" quotePrefix="1">
      <alignment horizontal="centerContinuous" vertical="center"/>
    </xf>
    <xf numFmtId="195" fontId="16" fillId="0" borderId="0" xfId="0" applyNumberFormat="1" applyFont="1" applyAlignment="1" quotePrefix="1">
      <alignment horizontal="center" wrapText="1"/>
    </xf>
    <xf numFmtId="196" fontId="5" fillId="0" borderId="0" xfId="0" applyNumberFormat="1" applyFont="1" applyBorder="1" applyAlignment="1">
      <alignment horizontal="right"/>
    </xf>
    <xf numFmtId="195" fontId="6" fillId="0" borderId="0" xfId="0" applyNumberFormat="1" applyFont="1" applyBorder="1" applyAlignment="1">
      <alignment/>
    </xf>
    <xf numFmtId="195" fontId="0" fillId="0" borderId="0" xfId="0" applyNumberFormat="1" applyBorder="1" applyAlignment="1">
      <alignment/>
    </xf>
    <xf numFmtId="195" fontId="17" fillId="0" borderId="0" xfId="0" applyNumberFormat="1" applyFont="1" applyBorder="1" applyAlignment="1">
      <alignment horizontal="distributed"/>
    </xf>
    <xf numFmtId="195" fontId="17" fillId="0" borderId="3" xfId="16" applyNumberFormat="1" applyFont="1" applyBorder="1" applyAlignment="1">
      <alignment/>
    </xf>
    <xf numFmtId="196" fontId="17" fillId="0" borderId="3" xfId="16" applyNumberFormat="1" applyFont="1" applyBorder="1" applyAlignment="1">
      <alignment/>
    </xf>
    <xf numFmtId="195" fontId="17" fillId="0" borderId="3" xfId="0" applyNumberFormat="1" applyFont="1" applyBorder="1" applyAlignment="1">
      <alignment horizontal="distributed"/>
    </xf>
    <xf numFmtId="195" fontId="17" fillId="0" borderId="3" xfId="0" applyNumberFormat="1" applyFont="1" applyBorder="1" applyAlignment="1">
      <alignment horizontal="center"/>
    </xf>
    <xf numFmtId="195" fontId="17" fillId="0" borderId="3" xfId="0" applyNumberFormat="1" applyFont="1" applyBorder="1" applyAlignment="1">
      <alignment/>
    </xf>
    <xf numFmtId="196" fontId="16" fillId="0" borderId="0" xfId="0" applyNumberFormat="1" applyFont="1" applyBorder="1" applyAlignment="1">
      <alignment/>
    </xf>
    <xf numFmtId="195" fontId="13" fillId="0" borderId="0" xfId="0" applyNumberFormat="1" applyFont="1" applyBorder="1" applyAlignment="1">
      <alignment horizontal="centerContinuous" vertical="center"/>
    </xf>
    <xf numFmtId="195" fontId="5" fillId="0" borderId="0" xfId="0" applyNumberFormat="1" applyFont="1" applyBorder="1" applyAlignment="1">
      <alignment horizontal="distributed"/>
    </xf>
    <xf numFmtId="195" fontId="13" fillId="0" borderId="0" xfId="0" applyNumberFormat="1" applyFont="1" applyBorder="1" applyAlignment="1">
      <alignment horizontal="distributed" vertical="top"/>
    </xf>
    <xf numFmtId="3" fontId="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95" fontId="5" fillId="0" borderId="21" xfId="0" applyNumberFormat="1" applyFont="1" applyBorder="1" applyAlignment="1">
      <alignment vertical="center"/>
    </xf>
    <xf numFmtId="195" fontId="0" fillId="0" borderId="22" xfId="0" applyNumberFormat="1" applyBorder="1" applyAlignment="1">
      <alignment vertical="center"/>
    </xf>
    <xf numFmtId="195" fontId="0" fillId="0" borderId="23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="75" zoomScaleNormal="75" zoomScaleSheetLayoutView="75" workbookViewId="0" topLeftCell="A1">
      <selection activeCell="E3" sqref="E3:M3"/>
    </sheetView>
  </sheetViews>
  <sheetFormatPr defaultColWidth="9.00390625" defaultRowHeight="15.75"/>
  <cols>
    <col min="1" max="1" width="10.25390625" style="1" customWidth="1"/>
    <col min="2" max="2" width="10.625" style="1" customWidth="1"/>
    <col min="3" max="3" width="15.875" style="1" customWidth="1"/>
    <col min="4" max="4" width="17.375" style="1" customWidth="1"/>
    <col min="5" max="5" width="27.875" style="1" customWidth="1"/>
    <col min="6" max="6" width="5.875" style="1" customWidth="1"/>
    <col min="7" max="7" width="11.25390625" style="1" customWidth="1"/>
    <col min="8" max="8" width="11.75390625" style="1" customWidth="1"/>
    <col min="9" max="10" width="16.625" style="1" customWidth="1"/>
    <col min="11" max="11" width="10.125" style="1" customWidth="1"/>
    <col min="12" max="12" width="10.00390625" style="1" customWidth="1"/>
    <col min="13" max="13" width="16.50390625" style="1" customWidth="1"/>
    <col min="14" max="14" width="16.625" style="1" customWidth="1"/>
    <col min="15" max="15" width="6.625" style="1" customWidth="1"/>
    <col min="16" max="16" width="6.50390625" style="1" customWidth="1"/>
    <col min="17" max="17" width="7.375" style="1" customWidth="1"/>
    <col min="18" max="18" width="7.125" style="1" customWidth="1"/>
    <col min="19" max="16384" width="9.00390625" style="1" customWidth="1"/>
  </cols>
  <sheetData>
    <row r="1" spans="1:18" s="19" customFormat="1" ht="15.75">
      <c r="A1" s="25" t="s">
        <v>45</v>
      </c>
      <c r="B1" s="21"/>
      <c r="C1" s="21"/>
      <c r="O1" s="20"/>
      <c r="P1" s="21"/>
      <c r="Q1" s="21"/>
      <c r="R1" s="26" t="s">
        <v>95</v>
      </c>
    </row>
    <row r="2" spans="1:256" s="20" customFormat="1" ht="15.75">
      <c r="A2" s="23"/>
      <c r="B2" s="22"/>
      <c r="C2" s="23"/>
      <c r="D2" s="21"/>
      <c r="E2" s="21"/>
      <c r="F2" s="21"/>
      <c r="G2" s="21"/>
      <c r="H2" s="21"/>
      <c r="I2" s="21"/>
      <c r="J2" s="21"/>
      <c r="K2" s="21"/>
      <c r="L2" s="21"/>
      <c r="Q2" s="24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34" s="17" customFormat="1" ht="27.75">
      <c r="B3" s="14"/>
      <c r="C3" s="15"/>
      <c r="D3" s="15"/>
      <c r="E3" s="168" t="s">
        <v>96</v>
      </c>
      <c r="F3" s="169"/>
      <c r="G3" s="169"/>
      <c r="H3" s="169"/>
      <c r="I3" s="169"/>
      <c r="J3" s="169"/>
      <c r="K3" s="169"/>
      <c r="L3" s="169"/>
      <c r="M3" s="169"/>
      <c r="N3" s="16"/>
      <c r="O3" s="16"/>
      <c r="P3" s="16"/>
      <c r="Q3" s="16"/>
      <c r="R3" s="16"/>
      <c r="AB3" s="18"/>
      <c r="AC3" s="18"/>
      <c r="AD3" s="18"/>
      <c r="AE3" s="18"/>
      <c r="AF3" s="18"/>
      <c r="AG3" s="18"/>
      <c r="AH3" s="18"/>
    </row>
    <row r="4" spans="1:18" s="42" customFormat="1" ht="16.5" customHeight="1" thickBot="1">
      <c r="A4" s="5"/>
      <c r="B4" s="6"/>
      <c r="C4" s="6"/>
      <c r="D4" s="6"/>
      <c r="E4" s="6"/>
      <c r="F4" s="6"/>
      <c r="G4" s="6"/>
      <c r="H4" s="6"/>
      <c r="I4" s="6"/>
      <c r="J4" s="41"/>
      <c r="K4" s="41"/>
      <c r="L4" s="41"/>
      <c r="M4" s="41"/>
      <c r="N4" s="41"/>
      <c r="O4" s="41"/>
      <c r="P4" s="27" t="s">
        <v>0</v>
      </c>
      <c r="Q4" s="41"/>
      <c r="R4" s="41"/>
    </row>
    <row r="5" spans="1:18" s="42" customFormat="1" ht="19.5" customHeight="1">
      <c r="A5" s="28" t="s">
        <v>1</v>
      </c>
      <c r="B5" s="7"/>
      <c r="C5" s="7"/>
      <c r="D5" s="8"/>
      <c r="E5" s="43"/>
      <c r="F5" s="29" t="s">
        <v>2</v>
      </c>
      <c r="G5" s="165" t="s">
        <v>92</v>
      </c>
      <c r="H5" s="166"/>
      <c r="I5" s="166"/>
      <c r="J5" s="167"/>
      <c r="K5" s="30" t="s">
        <v>90</v>
      </c>
      <c r="L5" s="10"/>
      <c r="M5" s="10"/>
      <c r="N5" s="44"/>
      <c r="O5" s="30" t="s">
        <v>89</v>
      </c>
      <c r="P5" s="10"/>
      <c r="Q5" s="82"/>
      <c r="R5" s="13"/>
    </row>
    <row r="6" spans="1:18" s="42" customFormat="1" ht="19.5" customHeight="1">
      <c r="A6" s="31" t="s">
        <v>3</v>
      </c>
      <c r="B6" s="2"/>
      <c r="C6" s="32" t="s">
        <v>4</v>
      </c>
      <c r="D6" s="2"/>
      <c r="E6" s="33" t="s">
        <v>5</v>
      </c>
      <c r="F6" s="4"/>
      <c r="G6" s="12" t="s">
        <v>6</v>
      </c>
      <c r="H6" s="2"/>
      <c r="I6" s="11" t="s">
        <v>7</v>
      </c>
      <c r="J6" s="9"/>
      <c r="K6" s="12" t="s">
        <v>6</v>
      </c>
      <c r="L6" s="2"/>
      <c r="M6" s="11" t="s">
        <v>7</v>
      </c>
      <c r="N6" s="9"/>
      <c r="O6" s="34" t="s">
        <v>8</v>
      </c>
      <c r="P6" s="2"/>
      <c r="Q6" s="32" t="s">
        <v>9</v>
      </c>
      <c r="R6" s="9"/>
    </row>
    <row r="7" spans="1:18" s="42" customFormat="1" ht="19.5" customHeight="1" thickBot="1">
      <c r="A7" s="35" t="s">
        <v>10</v>
      </c>
      <c r="B7" s="36" t="s">
        <v>11</v>
      </c>
      <c r="C7" s="37" t="s">
        <v>12</v>
      </c>
      <c r="D7" s="37" t="s">
        <v>13</v>
      </c>
      <c r="E7" s="45"/>
      <c r="F7" s="38" t="s">
        <v>14</v>
      </c>
      <c r="G7" s="37" t="s">
        <v>10</v>
      </c>
      <c r="H7" s="37" t="s">
        <v>11</v>
      </c>
      <c r="I7" s="37" t="s">
        <v>12</v>
      </c>
      <c r="J7" s="39" t="s">
        <v>13</v>
      </c>
      <c r="K7" s="37" t="s">
        <v>10</v>
      </c>
      <c r="L7" s="37" t="s">
        <v>11</v>
      </c>
      <c r="M7" s="37" t="s">
        <v>12</v>
      </c>
      <c r="N7" s="37" t="s">
        <v>13</v>
      </c>
      <c r="O7" s="37" t="s">
        <v>10</v>
      </c>
      <c r="P7" s="37" t="s">
        <v>11</v>
      </c>
      <c r="Q7" s="37" t="s">
        <v>12</v>
      </c>
      <c r="R7" s="40" t="s">
        <v>13</v>
      </c>
    </row>
    <row r="8" spans="1:6" s="49" customFormat="1" ht="21.75" customHeight="1">
      <c r="A8" s="46"/>
      <c r="B8" s="46"/>
      <c r="C8" s="46"/>
      <c r="D8" s="46"/>
      <c r="E8" s="47" t="s">
        <v>15</v>
      </c>
      <c r="F8" s="48"/>
    </row>
    <row r="9" spans="1:18" s="49" customFormat="1" ht="21.75" customHeight="1">
      <c r="A9" s="50">
        <v>208958</v>
      </c>
      <c r="B9" s="50">
        <v>533406</v>
      </c>
      <c r="C9" s="51">
        <v>8083847864.02</v>
      </c>
      <c r="D9" s="51">
        <v>12342317373.03</v>
      </c>
      <c r="E9" s="52" t="s">
        <v>16</v>
      </c>
      <c r="F9" s="53" t="s">
        <v>17</v>
      </c>
      <c r="G9" s="50">
        <v>215448</v>
      </c>
      <c r="H9" s="50">
        <v>856640</v>
      </c>
      <c r="I9" s="51">
        <v>9942200589.75</v>
      </c>
      <c r="J9" s="51">
        <v>19956377818.67</v>
      </c>
      <c r="K9" s="50">
        <v>274050</v>
      </c>
      <c r="L9" s="50">
        <v>847050</v>
      </c>
      <c r="M9" s="51">
        <v>12734786000</v>
      </c>
      <c r="N9" s="51">
        <v>19125023000</v>
      </c>
      <c r="O9" s="51">
        <f aca="true" t="shared" si="0" ref="O9:R10">(G9)/K9*100</f>
        <v>78.61631089217296</v>
      </c>
      <c r="P9" s="51">
        <f t="shared" si="0"/>
        <v>101.13216457115873</v>
      </c>
      <c r="Q9" s="51">
        <f t="shared" si="0"/>
        <v>78.07120268648409</v>
      </c>
      <c r="R9" s="51">
        <f t="shared" si="0"/>
        <v>104.34694807253302</v>
      </c>
    </row>
    <row r="10" spans="1:18" s="49" customFormat="1" ht="21.75" customHeight="1">
      <c r="A10" s="50">
        <v>52165</v>
      </c>
      <c r="B10" s="50">
        <v>51600</v>
      </c>
      <c r="C10" s="51">
        <v>2691581524.71</v>
      </c>
      <c r="D10" s="51">
        <v>2802945799.71</v>
      </c>
      <c r="E10" s="52" t="s">
        <v>18</v>
      </c>
      <c r="F10" s="53" t="s">
        <v>17</v>
      </c>
      <c r="G10" s="50">
        <v>78272</v>
      </c>
      <c r="H10" s="50">
        <v>73868</v>
      </c>
      <c r="I10" s="51">
        <v>3644559112.08</v>
      </c>
      <c r="J10" s="51">
        <v>3427379252.51</v>
      </c>
      <c r="K10" s="50">
        <v>68009</v>
      </c>
      <c r="L10" s="50">
        <v>50366</v>
      </c>
      <c r="M10" s="51">
        <v>3736934000</v>
      </c>
      <c r="N10" s="51">
        <v>2831107000</v>
      </c>
      <c r="O10" s="51">
        <f t="shared" si="0"/>
        <v>115.0906497669426</v>
      </c>
      <c r="P10" s="51">
        <f t="shared" si="0"/>
        <v>146.6624310050431</v>
      </c>
      <c r="Q10" s="51">
        <f t="shared" si="0"/>
        <v>97.5280567459848</v>
      </c>
      <c r="R10" s="51">
        <f t="shared" si="0"/>
        <v>121.06145237569616</v>
      </c>
    </row>
    <row r="11" spans="1:18" s="49" customFormat="1" ht="21.75" customHeight="1">
      <c r="A11" s="50"/>
      <c r="B11" s="50"/>
      <c r="C11" s="51"/>
      <c r="D11" s="51"/>
      <c r="E11" s="47" t="s">
        <v>44</v>
      </c>
      <c r="F11" s="54"/>
      <c r="G11" s="50"/>
      <c r="H11" s="50"/>
      <c r="I11" s="51"/>
      <c r="J11" s="51"/>
      <c r="K11" s="50"/>
      <c r="L11" s="50"/>
      <c r="M11" s="51"/>
      <c r="N11" s="51"/>
      <c r="O11" s="51"/>
      <c r="P11" s="51"/>
      <c r="Q11" s="51"/>
      <c r="R11" s="51"/>
    </row>
    <row r="12" spans="1:18" s="49" customFormat="1" ht="21.75" customHeight="1">
      <c r="A12" s="50">
        <v>74873</v>
      </c>
      <c r="B12" s="50">
        <v>248515</v>
      </c>
      <c r="C12" s="51">
        <v>325552351.43</v>
      </c>
      <c r="D12" s="51">
        <v>604640990</v>
      </c>
      <c r="E12" s="52" t="s">
        <v>19</v>
      </c>
      <c r="F12" s="53" t="s">
        <v>17</v>
      </c>
      <c r="G12" s="50">
        <v>74462</v>
      </c>
      <c r="H12" s="50">
        <v>346970</v>
      </c>
      <c r="I12" s="51">
        <v>522103526.9</v>
      </c>
      <c r="J12" s="51">
        <v>811688723</v>
      </c>
      <c r="K12" s="50">
        <v>154000</v>
      </c>
      <c r="L12" s="50">
        <v>385000</v>
      </c>
      <c r="M12" s="51">
        <v>564147000</v>
      </c>
      <c r="N12" s="51">
        <v>876728000</v>
      </c>
      <c r="O12" s="51">
        <f aca="true" t="shared" si="1" ref="O12:R15">(G12)/K12*100</f>
        <v>48.35194805194805</v>
      </c>
      <c r="P12" s="51">
        <f t="shared" si="1"/>
        <v>90.12207792207792</v>
      </c>
      <c r="Q12" s="51">
        <f t="shared" si="1"/>
        <v>92.547425919131</v>
      </c>
      <c r="R12" s="51">
        <f t="shared" si="1"/>
        <v>92.58159007126497</v>
      </c>
    </row>
    <row r="13" spans="1:18" s="49" customFormat="1" ht="21.75" customHeight="1">
      <c r="A13" s="50">
        <v>107458</v>
      </c>
      <c r="B13" s="50">
        <v>109954</v>
      </c>
      <c r="C13" s="51">
        <v>328803215.99</v>
      </c>
      <c r="D13" s="51">
        <v>343543166</v>
      </c>
      <c r="E13" s="52" t="s">
        <v>20</v>
      </c>
      <c r="F13" s="53" t="s">
        <v>17</v>
      </c>
      <c r="G13" s="50">
        <v>158460</v>
      </c>
      <c r="H13" s="50">
        <v>152899</v>
      </c>
      <c r="I13" s="51">
        <v>608981471.6</v>
      </c>
      <c r="J13" s="51">
        <v>555545187</v>
      </c>
      <c r="K13" s="50">
        <v>180000</v>
      </c>
      <c r="L13" s="50">
        <v>180000</v>
      </c>
      <c r="M13" s="51">
        <v>573806000</v>
      </c>
      <c r="N13" s="51">
        <v>571066000</v>
      </c>
      <c r="O13" s="51">
        <f t="shared" si="1"/>
        <v>88.03333333333333</v>
      </c>
      <c r="P13" s="51">
        <f t="shared" si="1"/>
        <v>84.94388888888889</v>
      </c>
      <c r="Q13" s="51">
        <f t="shared" si="1"/>
        <v>106.13020282116257</v>
      </c>
      <c r="R13" s="51">
        <f t="shared" si="1"/>
        <v>97.28213323853986</v>
      </c>
    </row>
    <row r="14" spans="1:18" s="49" customFormat="1" ht="21.75" customHeight="1">
      <c r="A14" s="50">
        <v>60476</v>
      </c>
      <c r="B14" s="50">
        <v>59687</v>
      </c>
      <c r="C14" s="51">
        <v>289515606.36</v>
      </c>
      <c r="D14" s="51">
        <v>686033046</v>
      </c>
      <c r="E14" s="52" t="s">
        <v>21</v>
      </c>
      <c r="F14" s="53" t="s">
        <v>17</v>
      </c>
      <c r="G14" s="50">
        <v>91779</v>
      </c>
      <c r="H14" s="50">
        <v>87912</v>
      </c>
      <c r="I14" s="51">
        <v>484214719.8</v>
      </c>
      <c r="J14" s="51">
        <v>1070893140</v>
      </c>
      <c r="K14" s="50">
        <v>89000</v>
      </c>
      <c r="L14" s="50">
        <v>89000</v>
      </c>
      <c r="M14" s="51">
        <v>448934000</v>
      </c>
      <c r="N14" s="51">
        <v>1023500000</v>
      </c>
      <c r="O14" s="51">
        <f t="shared" si="1"/>
        <v>103.12247191011237</v>
      </c>
      <c r="P14" s="51">
        <f t="shared" si="1"/>
        <v>98.77752808988764</v>
      </c>
      <c r="Q14" s="51">
        <f t="shared" si="1"/>
        <v>107.85877652394338</v>
      </c>
      <c r="R14" s="51">
        <f t="shared" si="1"/>
        <v>104.63049731314118</v>
      </c>
    </row>
    <row r="15" spans="1:18" s="49" customFormat="1" ht="21.75" customHeight="1">
      <c r="A15" s="50">
        <v>38500</v>
      </c>
      <c r="B15" s="50">
        <v>36311</v>
      </c>
      <c r="C15" s="51">
        <v>168872951.5</v>
      </c>
      <c r="D15" s="51">
        <v>313804084</v>
      </c>
      <c r="E15" s="52" t="s">
        <v>22</v>
      </c>
      <c r="F15" s="53" t="s">
        <v>17</v>
      </c>
      <c r="G15" s="50">
        <v>56416</v>
      </c>
      <c r="H15" s="50">
        <v>57642</v>
      </c>
      <c r="I15" s="51">
        <v>277304876.34</v>
      </c>
      <c r="J15" s="51">
        <v>530497447</v>
      </c>
      <c r="K15" s="50">
        <v>57500</v>
      </c>
      <c r="L15" s="50">
        <v>57500</v>
      </c>
      <c r="M15" s="51">
        <v>264938000</v>
      </c>
      <c r="N15" s="51">
        <v>499448000</v>
      </c>
      <c r="O15" s="51">
        <f t="shared" si="1"/>
        <v>98.11478260869565</v>
      </c>
      <c r="P15" s="51">
        <f t="shared" si="1"/>
        <v>100.24695652173914</v>
      </c>
      <c r="Q15" s="51">
        <f t="shared" si="1"/>
        <v>104.66783788659988</v>
      </c>
      <c r="R15" s="51">
        <f t="shared" si="1"/>
        <v>106.21675269497526</v>
      </c>
    </row>
    <row r="16" spans="1:18" s="49" customFormat="1" ht="21.75" customHeight="1">
      <c r="A16" s="50"/>
      <c r="B16" s="50"/>
      <c r="C16" s="51"/>
      <c r="D16" s="51"/>
      <c r="E16" s="47" t="s">
        <v>23</v>
      </c>
      <c r="F16" s="54"/>
      <c r="G16" s="50"/>
      <c r="H16" s="50"/>
      <c r="I16" s="51"/>
      <c r="J16" s="51"/>
      <c r="K16" s="50"/>
      <c r="L16" s="50"/>
      <c r="M16" s="51"/>
      <c r="N16" s="51"/>
      <c r="O16" s="51"/>
      <c r="P16" s="51"/>
      <c r="Q16" s="51"/>
      <c r="R16" s="51"/>
    </row>
    <row r="17" spans="1:18" s="49" customFormat="1" ht="21.75" customHeight="1">
      <c r="A17" s="50">
        <v>4250</v>
      </c>
      <c r="B17" s="50">
        <v>4250</v>
      </c>
      <c r="C17" s="51">
        <v>848369614.66</v>
      </c>
      <c r="D17" s="51">
        <v>442762165.16</v>
      </c>
      <c r="E17" s="52" t="s">
        <v>26</v>
      </c>
      <c r="F17" s="53" t="s">
        <v>17</v>
      </c>
      <c r="G17" s="50">
        <v>2432</v>
      </c>
      <c r="H17" s="50">
        <v>2432</v>
      </c>
      <c r="I17" s="51">
        <v>1309106276.61</v>
      </c>
      <c r="J17" s="51">
        <v>590018232.57</v>
      </c>
      <c r="K17" s="50">
        <v>27225</v>
      </c>
      <c r="L17" s="50">
        <v>27225</v>
      </c>
      <c r="M17" s="51">
        <v>2550885000</v>
      </c>
      <c r="N17" s="51">
        <v>2682300000</v>
      </c>
      <c r="O17" s="51">
        <f>(G17)/K17*100</f>
        <v>8.932966023875116</v>
      </c>
      <c r="P17" s="51">
        <f>(H17)/L17*100</f>
        <v>8.932966023875116</v>
      </c>
      <c r="Q17" s="51">
        <f>(I17)/M17*100</f>
        <v>51.31969009226209</v>
      </c>
      <c r="R17" s="51">
        <f>(J17)/N17*100</f>
        <v>21.996727904037584</v>
      </c>
    </row>
    <row r="18" spans="1:18" s="49" customFormat="1" ht="21.75" customHeight="1">
      <c r="A18" s="50"/>
      <c r="B18" s="50"/>
      <c r="C18" s="51"/>
      <c r="D18" s="51"/>
      <c r="E18" s="47" t="s">
        <v>27</v>
      </c>
      <c r="F18" s="54"/>
      <c r="G18" s="50"/>
      <c r="H18" s="50"/>
      <c r="I18" s="51"/>
      <c r="J18" s="51"/>
      <c r="K18" s="50"/>
      <c r="L18" s="50"/>
      <c r="M18" s="51"/>
      <c r="N18" s="51"/>
      <c r="O18" s="51"/>
      <c r="P18" s="51"/>
      <c r="Q18" s="51"/>
      <c r="R18" s="51"/>
    </row>
    <row r="19" spans="1:18" s="49" customFormat="1" ht="21.75" customHeight="1">
      <c r="A19" s="50">
        <v>825306</v>
      </c>
      <c r="B19" s="49">
        <v>825306</v>
      </c>
      <c r="C19" s="55">
        <v>18465783373.55</v>
      </c>
      <c r="D19" s="55">
        <v>17541605766.2</v>
      </c>
      <c r="E19" s="52" t="s">
        <v>24</v>
      </c>
      <c r="F19" s="53" t="s">
        <v>25</v>
      </c>
      <c r="G19" s="50">
        <v>1078059</v>
      </c>
      <c r="H19" s="50">
        <v>1078059</v>
      </c>
      <c r="I19" s="55">
        <v>29369503507.64</v>
      </c>
      <c r="J19" s="55">
        <v>24531080803</v>
      </c>
      <c r="K19" s="50">
        <v>1020870</v>
      </c>
      <c r="L19" s="50">
        <v>1020870</v>
      </c>
      <c r="M19" s="51">
        <v>27735513000</v>
      </c>
      <c r="N19" s="51">
        <v>28041516000</v>
      </c>
      <c r="O19" s="51">
        <f aca="true" t="shared" si="2" ref="O19:R20">(G19)/K19*100</f>
        <v>105.60198654089159</v>
      </c>
      <c r="P19" s="51">
        <f t="shared" si="2"/>
        <v>105.60198654089159</v>
      </c>
      <c r="Q19" s="51">
        <f t="shared" si="2"/>
        <v>105.89132967412573</v>
      </c>
      <c r="R19" s="51">
        <f t="shared" si="2"/>
        <v>87.48129310483785</v>
      </c>
    </row>
    <row r="20" spans="1:18" s="49" customFormat="1" ht="21.75" customHeight="1">
      <c r="A20" s="50">
        <v>3900</v>
      </c>
      <c r="B20" s="50">
        <v>3900</v>
      </c>
      <c r="C20" s="55">
        <v>3262933026.78</v>
      </c>
      <c r="D20" s="55">
        <v>3114056013.63</v>
      </c>
      <c r="E20" s="52" t="s">
        <v>28</v>
      </c>
      <c r="F20" s="53" t="s">
        <v>29</v>
      </c>
      <c r="G20" s="50">
        <v>2936</v>
      </c>
      <c r="H20" s="50">
        <v>2936</v>
      </c>
      <c r="I20" s="55">
        <v>2278295839.84</v>
      </c>
      <c r="J20" s="55">
        <v>2153783800</v>
      </c>
      <c r="K20" s="50">
        <v>2392</v>
      </c>
      <c r="L20" s="50">
        <v>2392</v>
      </c>
      <c r="M20" s="51">
        <v>2667291000</v>
      </c>
      <c r="N20" s="51">
        <v>2669363000</v>
      </c>
      <c r="O20" s="51">
        <f t="shared" si="2"/>
        <v>122.74247491638796</v>
      </c>
      <c r="P20" s="51">
        <f t="shared" si="2"/>
        <v>122.74247491638796</v>
      </c>
      <c r="Q20" s="51">
        <f t="shared" si="2"/>
        <v>85.41609595053559</v>
      </c>
      <c r="R20" s="51">
        <f t="shared" si="2"/>
        <v>80.68530956636471</v>
      </c>
    </row>
    <row r="21" spans="1:18" s="49" customFormat="1" ht="21.75" customHeight="1">
      <c r="A21" s="50">
        <v>0</v>
      </c>
      <c r="B21" s="50">
        <v>0</v>
      </c>
      <c r="C21" s="55">
        <v>815347332.87</v>
      </c>
      <c r="D21" s="55">
        <v>1067684912</v>
      </c>
      <c r="E21" s="52" t="s">
        <v>30</v>
      </c>
      <c r="F21" s="54"/>
      <c r="G21" s="50"/>
      <c r="H21" s="50"/>
      <c r="I21" s="79">
        <v>1012702325.16</v>
      </c>
      <c r="J21" s="55">
        <v>1173486429</v>
      </c>
      <c r="K21" s="50"/>
      <c r="L21" s="50"/>
      <c r="M21" s="51">
        <v>1378769000</v>
      </c>
      <c r="N21" s="51">
        <v>1611000000</v>
      </c>
      <c r="O21" s="51"/>
      <c r="P21" s="51"/>
      <c r="Q21" s="51">
        <f>(I21)/M21*100</f>
        <v>73.44974576306835</v>
      </c>
      <c r="R21" s="51">
        <f>(J21)/N21*100</f>
        <v>72.8421122905028</v>
      </c>
    </row>
    <row r="22" spans="1:18" s="49" customFormat="1" ht="21.75" customHeight="1">
      <c r="A22" s="50">
        <v>3808</v>
      </c>
      <c r="B22" s="50">
        <v>3808</v>
      </c>
      <c r="C22" s="55">
        <v>296764554.61</v>
      </c>
      <c r="D22" s="55">
        <v>293789330.85</v>
      </c>
      <c r="E22" s="52" t="s">
        <v>26</v>
      </c>
      <c r="F22" s="53" t="s">
        <v>17</v>
      </c>
      <c r="G22" s="50">
        <v>5984</v>
      </c>
      <c r="H22" s="50">
        <v>5984</v>
      </c>
      <c r="I22" s="55">
        <v>758060974.89</v>
      </c>
      <c r="J22" s="55">
        <v>823197094.12</v>
      </c>
      <c r="K22" s="50">
        <v>30025</v>
      </c>
      <c r="L22" s="50">
        <v>30025</v>
      </c>
      <c r="M22" s="51">
        <v>2169780000</v>
      </c>
      <c r="N22" s="51">
        <v>2402000000</v>
      </c>
      <c r="O22" s="51">
        <f>(G22)/K22*100</f>
        <v>19.930058284762698</v>
      </c>
      <c r="P22" s="51">
        <f>(H22)/L22*100</f>
        <v>19.930058284762698</v>
      </c>
      <c r="Q22" s="51">
        <f>(I22)/M22*100</f>
        <v>34.937227501866545</v>
      </c>
      <c r="R22" s="51">
        <f>(J22)/N22*100</f>
        <v>34.27131948875937</v>
      </c>
    </row>
    <row r="23" spans="1:18" s="49" customFormat="1" ht="21.75" customHeight="1">
      <c r="A23" s="50"/>
      <c r="B23" s="50"/>
      <c r="C23" s="51"/>
      <c r="D23" s="51"/>
      <c r="E23" s="47" t="s">
        <v>31</v>
      </c>
      <c r="F23" s="54"/>
      <c r="G23" s="50"/>
      <c r="H23" s="50"/>
      <c r="I23" s="51"/>
      <c r="J23" s="51"/>
      <c r="K23" s="50"/>
      <c r="L23" s="50"/>
      <c r="M23" s="51"/>
      <c r="N23" s="51"/>
      <c r="O23" s="51"/>
      <c r="P23" s="51"/>
      <c r="Q23" s="51"/>
      <c r="R23" s="51"/>
    </row>
    <row r="24" spans="1:18" s="49" customFormat="1" ht="21.75" customHeight="1">
      <c r="A24" s="56">
        <v>5992054</v>
      </c>
      <c r="B24" s="56">
        <v>5246558.372</v>
      </c>
      <c r="C24" s="57">
        <v>24811417714.26</v>
      </c>
      <c r="D24" s="57">
        <v>33771841524</v>
      </c>
      <c r="E24" s="52" t="s">
        <v>32</v>
      </c>
      <c r="F24" s="76" t="s">
        <v>88</v>
      </c>
      <c r="G24" s="56">
        <v>9819740</v>
      </c>
      <c r="H24" s="56">
        <v>8355271.174</v>
      </c>
      <c r="I24" s="57">
        <v>60415492217.57</v>
      </c>
      <c r="J24" s="57">
        <v>60173192772</v>
      </c>
      <c r="K24" s="56">
        <v>10189054</v>
      </c>
      <c r="L24" s="56">
        <v>8765000</v>
      </c>
      <c r="M24" s="57">
        <v>47496588000</v>
      </c>
      <c r="N24" s="57">
        <v>57128564000</v>
      </c>
      <c r="O24" s="51">
        <f>(G24)/K24*100</f>
        <v>96.37538480019833</v>
      </c>
      <c r="P24" s="51">
        <f>(H24)/L24*100</f>
        <v>95.32539844837422</v>
      </c>
      <c r="Q24" s="51">
        <f>(I24)/M24*100</f>
        <v>127.19964688320349</v>
      </c>
      <c r="R24" s="51">
        <f>(J24)/N24*100</f>
        <v>105.32943340217689</v>
      </c>
    </row>
    <row r="25" spans="1:18" s="49" customFormat="1" ht="21.75" customHeight="1">
      <c r="A25" s="56">
        <v>698156</v>
      </c>
      <c r="B25" s="56">
        <v>1404932.009</v>
      </c>
      <c r="C25" s="57">
        <v>4677825647.11</v>
      </c>
      <c r="D25" s="57">
        <v>13226488824.9</v>
      </c>
      <c r="E25" s="52" t="s">
        <v>34</v>
      </c>
      <c r="F25" s="53" t="s">
        <v>17</v>
      </c>
      <c r="G25" s="56">
        <v>1265872</v>
      </c>
      <c r="H25" s="56">
        <v>1943777.442</v>
      </c>
      <c r="I25" s="57">
        <v>12618562437.05</v>
      </c>
      <c r="J25" s="57">
        <v>21417063891.64</v>
      </c>
      <c r="K25" s="56">
        <v>948212</v>
      </c>
      <c r="L25" s="56">
        <v>1180000</v>
      </c>
      <c r="M25" s="57">
        <v>9029505000</v>
      </c>
      <c r="N25" s="57">
        <v>11322148000</v>
      </c>
      <c r="O25" s="51">
        <f aca="true" t="shared" si="3" ref="O25:O30">(G25)/K25*100</f>
        <v>133.5009470455974</v>
      </c>
      <c r="P25" s="51">
        <f aca="true" t="shared" si="4" ref="P25:P30">(H25)/L25*100</f>
        <v>164.72690186440678</v>
      </c>
      <c r="Q25" s="51">
        <f aca="true" t="shared" si="5" ref="Q25:Q30">(I25)/M25*100</f>
        <v>139.74810841845704</v>
      </c>
      <c r="R25" s="51">
        <f aca="true" t="shared" si="6" ref="R25:R30">(J25)/N25*100</f>
        <v>189.16078372796397</v>
      </c>
    </row>
    <row r="26" spans="1:18" s="49" customFormat="1" ht="21.75" customHeight="1">
      <c r="A26" s="56">
        <v>6721242</v>
      </c>
      <c r="B26" s="56">
        <v>9174354.95</v>
      </c>
      <c r="C26" s="57">
        <v>33853999670.48</v>
      </c>
      <c r="D26" s="57">
        <v>131442522121.55</v>
      </c>
      <c r="E26" s="52" t="s">
        <v>35</v>
      </c>
      <c r="F26" s="53" t="s">
        <v>36</v>
      </c>
      <c r="G26" s="56">
        <v>10069230</v>
      </c>
      <c r="H26" s="56">
        <v>13851441.28</v>
      </c>
      <c r="I26" s="57">
        <v>79407482027.61</v>
      </c>
      <c r="J26" s="57">
        <v>223151651858.88</v>
      </c>
      <c r="K26" s="56">
        <v>9066200</v>
      </c>
      <c r="L26" s="56">
        <v>10565700</v>
      </c>
      <c r="M26" s="57">
        <v>68817013000</v>
      </c>
      <c r="N26" s="57">
        <v>158520872000</v>
      </c>
      <c r="O26" s="51">
        <f t="shared" si="3"/>
        <v>111.0634003220754</v>
      </c>
      <c r="P26" s="51">
        <f t="shared" si="4"/>
        <v>131.0981882885185</v>
      </c>
      <c r="Q26" s="51">
        <f t="shared" si="5"/>
        <v>115.38931808564547</v>
      </c>
      <c r="R26" s="51">
        <f t="shared" si="6"/>
        <v>140.7711483311043</v>
      </c>
    </row>
    <row r="27" spans="1:18" s="49" customFormat="1" ht="21.75" customHeight="1">
      <c r="A27" s="56">
        <v>2449367</v>
      </c>
      <c r="B27" s="56">
        <v>2688525.51</v>
      </c>
      <c r="C27" s="57">
        <v>9674515426.57</v>
      </c>
      <c r="D27" s="57">
        <v>14164225474.42</v>
      </c>
      <c r="E27" s="52" t="s">
        <v>37</v>
      </c>
      <c r="F27" s="53" t="s">
        <v>36</v>
      </c>
      <c r="G27" s="56">
        <v>3616122</v>
      </c>
      <c r="H27" s="56">
        <v>4274512.64</v>
      </c>
      <c r="I27" s="57">
        <v>24151664278.79</v>
      </c>
      <c r="J27" s="57">
        <v>30882059592.4</v>
      </c>
      <c r="K27" s="56">
        <v>2828000</v>
      </c>
      <c r="L27" s="56">
        <v>3120000</v>
      </c>
      <c r="M27" s="57">
        <v>14595979000</v>
      </c>
      <c r="N27" s="57">
        <v>19068154000</v>
      </c>
      <c r="O27" s="51">
        <f t="shared" si="3"/>
        <v>127.86852899575672</v>
      </c>
      <c r="P27" s="51">
        <f t="shared" si="4"/>
        <v>137.00361025641024</v>
      </c>
      <c r="Q27" s="51">
        <f t="shared" si="5"/>
        <v>165.46792975510584</v>
      </c>
      <c r="R27" s="51">
        <f t="shared" si="6"/>
        <v>161.95621029911968</v>
      </c>
    </row>
    <row r="28" spans="1:18" s="49" customFormat="1" ht="21.75" customHeight="1">
      <c r="A28" s="56">
        <v>7433303</v>
      </c>
      <c r="B28" s="56">
        <v>7257443.688</v>
      </c>
      <c r="C28" s="57">
        <v>34434357076.35</v>
      </c>
      <c r="D28" s="57">
        <v>57770260518.36</v>
      </c>
      <c r="E28" s="52" t="s">
        <v>38</v>
      </c>
      <c r="F28" s="53" t="s">
        <v>36</v>
      </c>
      <c r="G28" s="56">
        <v>11854903</v>
      </c>
      <c r="H28" s="56">
        <v>11713341.751</v>
      </c>
      <c r="I28" s="57">
        <v>83401132681.86</v>
      </c>
      <c r="J28" s="57">
        <v>114005836397.74</v>
      </c>
      <c r="K28" s="56">
        <v>9945580</v>
      </c>
      <c r="L28" s="56">
        <v>9928530</v>
      </c>
      <c r="M28" s="57">
        <v>48712179000</v>
      </c>
      <c r="N28" s="57">
        <v>74215653000</v>
      </c>
      <c r="O28" s="51">
        <f t="shared" si="3"/>
        <v>119.1977039046491</v>
      </c>
      <c r="P28" s="51">
        <f t="shared" si="4"/>
        <v>117.97659624335124</v>
      </c>
      <c r="Q28" s="51">
        <f t="shared" si="5"/>
        <v>171.21207548908868</v>
      </c>
      <c r="R28" s="51">
        <f t="shared" si="6"/>
        <v>153.61427379442446</v>
      </c>
    </row>
    <row r="29" spans="1:18" s="49" customFormat="1" ht="21.75" customHeight="1">
      <c r="A29" s="56">
        <v>15554188</v>
      </c>
      <c r="B29" s="56">
        <v>17940834.886</v>
      </c>
      <c r="C29" s="57">
        <v>39323862954.68</v>
      </c>
      <c r="D29" s="57">
        <v>65814119248.37</v>
      </c>
      <c r="E29" s="52" t="s">
        <v>39</v>
      </c>
      <c r="F29" s="53" t="s">
        <v>36</v>
      </c>
      <c r="G29" s="56">
        <v>25045709</v>
      </c>
      <c r="H29" s="56">
        <v>26395778.457</v>
      </c>
      <c r="I29" s="57">
        <v>117529949472.96</v>
      </c>
      <c r="J29" s="57">
        <v>138899666959.78</v>
      </c>
      <c r="K29" s="56">
        <v>21023917</v>
      </c>
      <c r="L29" s="56">
        <v>22789800</v>
      </c>
      <c r="M29" s="57">
        <v>74102992000</v>
      </c>
      <c r="N29" s="57">
        <v>97970862000</v>
      </c>
      <c r="O29" s="51">
        <f t="shared" si="3"/>
        <v>119.12960367946658</v>
      </c>
      <c r="P29" s="51">
        <f t="shared" si="4"/>
        <v>115.82277359608246</v>
      </c>
      <c r="Q29" s="51">
        <f t="shared" si="5"/>
        <v>158.60351424536273</v>
      </c>
      <c r="R29" s="51">
        <f t="shared" si="6"/>
        <v>141.77650795782526</v>
      </c>
    </row>
    <row r="30" spans="1:18" s="49" customFormat="1" ht="21.75" customHeight="1">
      <c r="A30" s="56">
        <v>3477224</v>
      </c>
      <c r="B30" s="58">
        <v>3685251.95</v>
      </c>
      <c r="C30" s="57">
        <v>26849760407.06</v>
      </c>
      <c r="D30" s="59">
        <v>29349871688.99</v>
      </c>
      <c r="E30" s="52" t="s">
        <v>40</v>
      </c>
      <c r="F30" s="53" t="s">
        <v>17</v>
      </c>
      <c r="G30" s="56">
        <v>5801637</v>
      </c>
      <c r="H30" s="77">
        <v>5606146.67</v>
      </c>
      <c r="I30" s="57">
        <v>64710599216.01</v>
      </c>
      <c r="J30" s="78">
        <v>68183085511.25</v>
      </c>
      <c r="K30" s="56">
        <v>5042179</v>
      </c>
      <c r="L30" s="77">
        <v>5124738</v>
      </c>
      <c r="M30" s="57">
        <v>42661324000</v>
      </c>
      <c r="N30" s="78">
        <v>58158213000</v>
      </c>
      <c r="O30" s="51">
        <f t="shared" si="3"/>
        <v>115.0620991440407</v>
      </c>
      <c r="P30" s="51">
        <f t="shared" si="4"/>
        <v>109.39382013285362</v>
      </c>
      <c r="Q30" s="51">
        <f t="shared" si="5"/>
        <v>151.6844606510806</v>
      </c>
      <c r="R30" s="51">
        <f t="shared" si="6"/>
        <v>117.23724302060312</v>
      </c>
    </row>
    <row r="31" spans="1:18" s="49" customFormat="1" ht="21.75" customHeight="1">
      <c r="A31" s="50"/>
      <c r="B31" s="50"/>
      <c r="C31" s="51"/>
      <c r="D31" s="51"/>
      <c r="E31" s="60" t="s">
        <v>41</v>
      </c>
      <c r="F31" s="53"/>
      <c r="G31" s="50"/>
      <c r="H31" s="50"/>
      <c r="I31" s="51"/>
      <c r="J31" s="51"/>
      <c r="K31" s="50"/>
      <c r="L31" s="50"/>
      <c r="M31" s="51"/>
      <c r="N31" s="51"/>
      <c r="O31" s="51"/>
      <c r="P31" s="51"/>
      <c r="Q31" s="51"/>
      <c r="R31" s="51"/>
    </row>
    <row r="32" spans="1:18" s="49" customFormat="1" ht="21.75" customHeight="1">
      <c r="A32" s="50">
        <v>26</v>
      </c>
      <c r="B32" s="50">
        <v>26</v>
      </c>
      <c r="C32" s="51">
        <v>14711126815</v>
      </c>
      <c r="D32" s="51">
        <v>15810707031</v>
      </c>
      <c r="E32" s="48" t="s">
        <v>42</v>
      </c>
      <c r="F32" s="54" t="s">
        <v>43</v>
      </c>
      <c r="G32" s="50">
        <v>9</v>
      </c>
      <c r="H32" s="50">
        <v>9</v>
      </c>
      <c r="I32" s="51">
        <v>4193113734</v>
      </c>
      <c r="J32" s="51">
        <v>5332756038</v>
      </c>
      <c r="K32" s="50">
        <v>9</v>
      </c>
      <c r="L32" s="50">
        <v>9</v>
      </c>
      <c r="M32" s="51">
        <v>5353882000</v>
      </c>
      <c r="N32" s="51">
        <v>5687534000</v>
      </c>
      <c r="O32" s="51">
        <f>(G32)/K32*100</f>
        <v>100</v>
      </c>
      <c r="P32" s="51">
        <f>(H32)/L32*100</f>
        <v>100</v>
      </c>
      <c r="Q32" s="51">
        <f>(I32)/M32*100</f>
        <v>78.31912869951186</v>
      </c>
      <c r="R32" s="51">
        <f>(J32)/N32*100</f>
        <v>93.76218301288397</v>
      </c>
    </row>
    <row r="33" spans="1:18" s="49" customFormat="1" ht="21.75" customHeight="1">
      <c r="A33" s="50"/>
      <c r="B33" s="50"/>
      <c r="C33" s="51">
        <v>3998005771</v>
      </c>
      <c r="D33" s="51">
        <v>4867687714</v>
      </c>
      <c r="E33" s="48" t="s">
        <v>46</v>
      </c>
      <c r="F33" s="53"/>
      <c r="G33" s="50"/>
      <c r="H33" s="50"/>
      <c r="I33" s="51">
        <v>2103854409</v>
      </c>
      <c r="J33" s="51">
        <v>2563608166</v>
      </c>
      <c r="K33" s="50"/>
      <c r="L33" s="50"/>
      <c r="M33" s="51">
        <v>4771450000</v>
      </c>
      <c r="N33" s="51">
        <v>5839030000</v>
      </c>
      <c r="O33" s="51"/>
      <c r="P33" s="51"/>
      <c r="Q33" s="51">
        <f>(I33)/M33*100</f>
        <v>44.0925590543755</v>
      </c>
      <c r="R33" s="51">
        <f>(J33)/N33*100</f>
        <v>43.90469249173236</v>
      </c>
    </row>
    <row r="34" spans="1:18" s="49" customFormat="1" ht="21.75" customHeight="1">
      <c r="A34" s="50"/>
      <c r="B34" s="50"/>
      <c r="C34" s="51"/>
      <c r="D34" s="51"/>
      <c r="E34" s="61" t="s">
        <v>47</v>
      </c>
      <c r="F34" s="53"/>
      <c r="G34" s="50"/>
      <c r="H34" s="50"/>
      <c r="I34" s="51"/>
      <c r="J34" s="51"/>
      <c r="K34" s="50"/>
      <c r="L34" s="50"/>
      <c r="M34" s="51"/>
      <c r="N34" s="51"/>
      <c r="O34" s="51"/>
      <c r="P34" s="51"/>
      <c r="Q34" s="51"/>
      <c r="R34" s="51"/>
    </row>
    <row r="35" spans="1:18" s="49" customFormat="1" ht="21.75" customHeight="1">
      <c r="A35" s="50">
        <v>78881</v>
      </c>
      <c r="B35" s="50">
        <v>81760</v>
      </c>
      <c r="C35" s="51">
        <v>213487780</v>
      </c>
      <c r="D35" s="51">
        <v>214186900</v>
      </c>
      <c r="E35" s="62" t="s">
        <v>48</v>
      </c>
      <c r="F35" s="54" t="s">
        <v>49</v>
      </c>
      <c r="G35" s="50">
        <v>107041.04</v>
      </c>
      <c r="H35" s="50">
        <v>105802</v>
      </c>
      <c r="I35" s="51">
        <v>315709496.83</v>
      </c>
      <c r="J35" s="51">
        <v>274884300</v>
      </c>
      <c r="K35" s="50">
        <v>45000</v>
      </c>
      <c r="L35" s="50">
        <v>45000</v>
      </c>
      <c r="M35" s="51">
        <v>121035000</v>
      </c>
      <c r="N35" s="51">
        <v>116100000</v>
      </c>
      <c r="O35" s="51">
        <f aca="true" t="shared" si="7" ref="O35:O67">(G35)/K35*100</f>
        <v>237.8689777777778</v>
      </c>
      <c r="P35" s="51">
        <f aca="true" t="shared" si="8" ref="P35:P67">(H35)/L35*100</f>
        <v>235.11555555555557</v>
      </c>
      <c r="Q35" s="51">
        <f aca="true" t="shared" si="9" ref="Q35:Q67">(I35)/M35*100</f>
        <v>260.84148951129833</v>
      </c>
      <c r="R35" s="51">
        <f aca="true" t="shared" si="10" ref="R35:R67">(J35)/N35*100</f>
        <v>236.7651162790698</v>
      </c>
    </row>
    <row r="36" spans="1:18" s="49" customFormat="1" ht="21.75" customHeight="1">
      <c r="A36" s="50">
        <v>2387</v>
      </c>
      <c r="B36" s="50">
        <v>11045</v>
      </c>
      <c r="C36" s="51">
        <v>23703756</v>
      </c>
      <c r="D36" s="51">
        <v>70176696</v>
      </c>
      <c r="E36" s="62" t="s">
        <v>50</v>
      </c>
      <c r="F36" s="54" t="s">
        <v>49</v>
      </c>
      <c r="G36" s="50">
        <v>13062.28</v>
      </c>
      <c r="H36" s="50">
        <v>29828</v>
      </c>
      <c r="I36" s="51">
        <v>55585471</v>
      </c>
      <c r="J36" s="51">
        <v>163694073</v>
      </c>
      <c r="K36" s="50">
        <v>13500</v>
      </c>
      <c r="L36" s="50">
        <v>22500</v>
      </c>
      <c r="M36" s="51">
        <v>89669000</v>
      </c>
      <c r="N36" s="51">
        <v>144000000</v>
      </c>
      <c r="O36" s="51">
        <f t="shared" si="7"/>
        <v>96.75762962962963</v>
      </c>
      <c r="P36" s="51">
        <f t="shared" si="8"/>
        <v>132.5688888888889</v>
      </c>
      <c r="Q36" s="51">
        <f t="shared" si="9"/>
        <v>61.98961848576431</v>
      </c>
      <c r="R36" s="51">
        <f t="shared" si="10"/>
        <v>113.67643958333333</v>
      </c>
    </row>
    <row r="37" spans="1:18" s="49" customFormat="1" ht="21.75" customHeight="1">
      <c r="A37" s="50">
        <v>1785</v>
      </c>
      <c r="B37" s="50">
        <v>1873</v>
      </c>
      <c r="C37" s="51">
        <v>14413860</v>
      </c>
      <c r="D37" s="51">
        <v>15331136</v>
      </c>
      <c r="E37" s="62" t="s">
        <v>51</v>
      </c>
      <c r="F37" s="54" t="s">
        <v>49</v>
      </c>
      <c r="G37" s="50">
        <v>1326.1</v>
      </c>
      <c r="H37" s="50">
        <v>1696</v>
      </c>
      <c r="I37" s="51">
        <v>10304358</v>
      </c>
      <c r="J37" s="51">
        <v>14367760</v>
      </c>
      <c r="K37" s="50">
        <v>2250</v>
      </c>
      <c r="L37" s="50">
        <v>2250</v>
      </c>
      <c r="M37" s="51">
        <v>18514485</v>
      </c>
      <c r="N37" s="51">
        <v>18506250</v>
      </c>
      <c r="O37" s="51">
        <f t="shared" si="7"/>
        <v>58.937777777777775</v>
      </c>
      <c r="P37" s="51">
        <f t="shared" si="8"/>
        <v>75.37777777777778</v>
      </c>
      <c r="Q37" s="51">
        <f t="shared" si="9"/>
        <v>55.65565555833716</v>
      </c>
      <c r="R37" s="51">
        <f t="shared" si="10"/>
        <v>77.63733873691321</v>
      </c>
    </row>
    <row r="38" spans="1:18" s="49" customFormat="1" ht="21.75" customHeight="1">
      <c r="A38" s="50">
        <v>15813</v>
      </c>
      <c r="B38" s="50">
        <v>13478</v>
      </c>
      <c r="C38" s="51">
        <v>127982948.91</v>
      </c>
      <c r="D38" s="51">
        <v>98072803</v>
      </c>
      <c r="E38" s="62" t="s">
        <v>52</v>
      </c>
      <c r="F38" s="54" t="s">
        <v>49</v>
      </c>
      <c r="G38" s="50">
        <v>8449</v>
      </c>
      <c r="H38" s="50">
        <v>9173</v>
      </c>
      <c r="I38" s="51">
        <v>81993579.64</v>
      </c>
      <c r="J38" s="51">
        <v>66905862</v>
      </c>
      <c r="K38" s="50">
        <v>45000</v>
      </c>
      <c r="L38" s="50">
        <v>45000</v>
      </c>
      <c r="M38" s="51">
        <v>344079000</v>
      </c>
      <c r="N38" s="51">
        <v>329850000</v>
      </c>
      <c r="O38" s="51">
        <f t="shared" si="7"/>
        <v>18.775555555555556</v>
      </c>
      <c r="P38" s="51">
        <f t="shared" si="8"/>
        <v>20.384444444444444</v>
      </c>
      <c r="Q38" s="51">
        <f t="shared" si="9"/>
        <v>23.829870361167057</v>
      </c>
      <c r="R38" s="51">
        <f t="shared" si="10"/>
        <v>20.283723510686677</v>
      </c>
    </row>
    <row r="39" spans="1:18" s="49" customFormat="1" ht="21.75" customHeight="1">
      <c r="A39" s="50"/>
      <c r="B39" s="50"/>
      <c r="C39" s="51"/>
      <c r="D39" s="51"/>
      <c r="E39" s="62" t="s">
        <v>53</v>
      </c>
      <c r="F39" s="54" t="s">
        <v>49</v>
      </c>
      <c r="G39" s="50"/>
      <c r="H39" s="50"/>
      <c r="I39" s="51"/>
      <c r="J39" s="51"/>
      <c r="K39" s="50">
        <v>75000</v>
      </c>
      <c r="L39" s="50">
        <v>75000</v>
      </c>
      <c r="M39" s="51">
        <v>478127000</v>
      </c>
      <c r="N39" s="51">
        <v>450000000</v>
      </c>
      <c r="O39" s="51">
        <f t="shared" si="7"/>
        <v>0</v>
      </c>
      <c r="P39" s="51">
        <f t="shared" si="8"/>
        <v>0</v>
      </c>
      <c r="Q39" s="51">
        <f t="shared" si="9"/>
        <v>0</v>
      </c>
      <c r="R39" s="51">
        <f t="shared" si="10"/>
        <v>0</v>
      </c>
    </row>
    <row r="40" spans="1:18" s="49" customFormat="1" ht="21.75" customHeight="1">
      <c r="A40" s="50"/>
      <c r="B40" s="50"/>
      <c r="C40" s="51"/>
      <c r="D40" s="51"/>
      <c r="E40" s="63" t="s">
        <v>54</v>
      </c>
      <c r="F40" s="53"/>
      <c r="G40" s="50"/>
      <c r="H40" s="50"/>
      <c r="I40" s="51"/>
      <c r="J40" s="51"/>
      <c r="K40" s="50"/>
      <c r="L40" s="50"/>
      <c r="M40" s="51"/>
      <c r="N40" s="51"/>
      <c r="O40" s="51"/>
      <c r="P40" s="51"/>
      <c r="Q40" s="51"/>
      <c r="R40" s="51"/>
    </row>
    <row r="41" spans="1:18" s="49" customFormat="1" ht="21.75" customHeight="1">
      <c r="A41" s="50">
        <v>10042</v>
      </c>
      <c r="B41" s="50">
        <v>10483</v>
      </c>
      <c r="C41" s="51">
        <v>321832097</v>
      </c>
      <c r="D41" s="51">
        <v>203523773</v>
      </c>
      <c r="E41" s="62" t="s">
        <v>55</v>
      </c>
      <c r="F41" s="54" t="s">
        <v>49</v>
      </c>
      <c r="G41" s="50">
        <v>14239</v>
      </c>
      <c r="H41" s="50">
        <v>14222</v>
      </c>
      <c r="I41" s="51">
        <v>443111995</v>
      </c>
      <c r="J41" s="51">
        <v>332043634</v>
      </c>
      <c r="K41" s="50">
        <v>19500</v>
      </c>
      <c r="L41" s="50">
        <v>19500</v>
      </c>
      <c r="M41" s="51">
        <v>531511500</v>
      </c>
      <c r="N41" s="51">
        <v>445770000</v>
      </c>
      <c r="O41" s="51">
        <f t="shared" si="7"/>
        <v>73.02051282051282</v>
      </c>
      <c r="P41" s="51">
        <f t="shared" si="8"/>
        <v>72.93333333333332</v>
      </c>
      <c r="Q41" s="51">
        <f t="shared" si="9"/>
        <v>83.36827989610761</v>
      </c>
      <c r="R41" s="51">
        <f t="shared" si="10"/>
        <v>74.48765820939049</v>
      </c>
    </row>
    <row r="42" spans="1:18" s="49" customFormat="1" ht="21.75" customHeight="1">
      <c r="A42" s="50">
        <v>9752</v>
      </c>
      <c r="B42" s="50">
        <v>10040</v>
      </c>
      <c r="C42" s="51">
        <v>281570775</v>
      </c>
      <c r="D42" s="51">
        <v>297952462</v>
      </c>
      <c r="E42" s="62" t="s">
        <v>56</v>
      </c>
      <c r="F42" s="54" t="s">
        <v>49</v>
      </c>
      <c r="G42" s="50">
        <v>12374</v>
      </c>
      <c r="H42" s="50">
        <v>11930</v>
      </c>
      <c r="I42" s="51">
        <v>355277762</v>
      </c>
      <c r="J42" s="51">
        <v>344154652</v>
      </c>
      <c r="K42" s="50">
        <v>13500</v>
      </c>
      <c r="L42" s="50">
        <v>13500</v>
      </c>
      <c r="M42" s="51">
        <v>381604500</v>
      </c>
      <c r="N42" s="51">
        <v>346005000</v>
      </c>
      <c r="O42" s="51">
        <f t="shared" si="7"/>
        <v>91.65925925925926</v>
      </c>
      <c r="P42" s="51">
        <f t="shared" si="8"/>
        <v>88.37037037037037</v>
      </c>
      <c r="Q42" s="51">
        <f t="shared" si="9"/>
        <v>93.10104099925447</v>
      </c>
      <c r="R42" s="51">
        <f t="shared" si="10"/>
        <v>99.46522506900189</v>
      </c>
    </row>
    <row r="43" spans="1:18" s="49" customFormat="1" ht="21.75" customHeight="1" thickBot="1">
      <c r="A43" s="65">
        <v>83787</v>
      </c>
      <c r="B43" s="65">
        <v>76225</v>
      </c>
      <c r="C43" s="66">
        <v>1327430798</v>
      </c>
      <c r="D43" s="66">
        <v>1180772137</v>
      </c>
      <c r="E43" s="75" t="s">
        <v>57</v>
      </c>
      <c r="F43" s="67" t="s">
        <v>49</v>
      </c>
      <c r="G43" s="65">
        <v>125209</v>
      </c>
      <c r="H43" s="65">
        <v>132164</v>
      </c>
      <c r="I43" s="66">
        <v>2327310126</v>
      </c>
      <c r="J43" s="66">
        <v>2088387667</v>
      </c>
      <c r="K43" s="65">
        <v>135000</v>
      </c>
      <c r="L43" s="65">
        <v>135000</v>
      </c>
      <c r="M43" s="66">
        <v>2136105000</v>
      </c>
      <c r="N43" s="66">
        <v>2265300000</v>
      </c>
      <c r="O43" s="66">
        <f t="shared" si="7"/>
        <v>92.74740740740741</v>
      </c>
      <c r="P43" s="66">
        <f t="shared" si="8"/>
        <v>97.89925925925927</v>
      </c>
      <c r="Q43" s="66">
        <f t="shared" si="9"/>
        <v>108.95111083022604</v>
      </c>
      <c r="R43" s="66">
        <f t="shared" si="10"/>
        <v>92.19033536396945</v>
      </c>
    </row>
    <row r="44" spans="1:18" s="49" customFormat="1" ht="21.75" customHeight="1">
      <c r="A44" s="50">
        <v>5108</v>
      </c>
      <c r="B44" s="50">
        <v>4816</v>
      </c>
      <c r="C44" s="51">
        <v>161710666</v>
      </c>
      <c r="D44" s="51">
        <v>161194050</v>
      </c>
      <c r="E44" s="62" t="s">
        <v>58</v>
      </c>
      <c r="F44" s="54" t="s">
        <v>49</v>
      </c>
      <c r="G44" s="50">
        <v>5668</v>
      </c>
      <c r="H44" s="50">
        <v>5311</v>
      </c>
      <c r="I44" s="51">
        <v>199722075</v>
      </c>
      <c r="J44" s="51">
        <v>168401942</v>
      </c>
      <c r="K44" s="50">
        <v>10800</v>
      </c>
      <c r="L44" s="50">
        <v>10800</v>
      </c>
      <c r="M44" s="51">
        <v>257223600</v>
      </c>
      <c r="N44" s="51">
        <v>361260000</v>
      </c>
      <c r="O44" s="51">
        <f t="shared" si="7"/>
        <v>52.48148148148148</v>
      </c>
      <c r="P44" s="51">
        <f t="shared" si="8"/>
        <v>49.17592592592593</v>
      </c>
      <c r="Q44" s="51">
        <f t="shared" si="9"/>
        <v>77.64531520435916</v>
      </c>
      <c r="R44" s="51">
        <f t="shared" si="10"/>
        <v>46.61516414770525</v>
      </c>
    </row>
    <row r="45" spans="1:18" s="73" customFormat="1" ht="21.75" customHeight="1">
      <c r="A45" s="69">
        <v>336</v>
      </c>
      <c r="B45" s="69">
        <v>954</v>
      </c>
      <c r="C45" s="70">
        <v>9406914</v>
      </c>
      <c r="D45" s="70">
        <v>23758377</v>
      </c>
      <c r="E45" s="64" t="s">
        <v>59</v>
      </c>
      <c r="F45" s="72" t="s">
        <v>49</v>
      </c>
      <c r="G45" s="69"/>
      <c r="H45" s="69">
        <v>37</v>
      </c>
      <c r="I45" s="70"/>
      <c r="J45" s="70">
        <v>957770</v>
      </c>
      <c r="K45" s="69">
        <v>6000</v>
      </c>
      <c r="L45" s="69">
        <v>6000</v>
      </c>
      <c r="M45" s="70">
        <v>133446000</v>
      </c>
      <c r="N45" s="70">
        <v>155880000</v>
      </c>
      <c r="O45" s="70">
        <f t="shared" si="7"/>
        <v>0</v>
      </c>
      <c r="P45" s="70">
        <f t="shared" si="8"/>
        <v>0.6166666666666667</v>
      </c>
      <c r="Q45" s="70">
        <f t="shared" si="9"/>
        <v>0</v>
      </c>
      <c r="R45" s="70">
        <f t="shared" si="10"/>
        <v>0.6144277649473955</v>
      </c>
    </row>
    <row r="46" spans="1:18" s="49" customFormat="1" ht="21.75" customHeight="1">
      <c r="A46" s="50"/>
      <c r="B46" s="50"/>
      <c r="C46" s="51"/>
      <c r="D46" s="51"/>
      <c r="E46" s="63" t="s">
        <v>60</v>
      </c>
      <c r="F46" s="53"/>
      <c r="G46" s="50"/>
      <c r="H46" s="50"/>
      <c r="I46" s="51"/>
      <c r="J46" s="51"/>
      <c r="K46" s="50"/>
      <c r="L46" s="50"/>
      <c r="M46" s="51"/>
      <c r="N46" s="51"/>
      <c r="O46" s="51"/>
      <c r="P46" s="51"/>
      <c r="Q46" s="51"/>
      <c r="R46" s="51"/>
    </row>
    <row r="47" spans="1:18" s="49" customFormat="1" ht="21.75" customHeight="1">
      <c r="A47" s="50">
        <v>875460</v>
      </c>
      <c r="B47" s="50">
        <v>863397</v>
      </c>
      <c r="C47" s="51">
        <v>243494552</v>
      </c>
      <c r="D47" s="51">
        <v>224873294</v>
      </c>
      <c r="E47" s="62" t="s">
        <v>61</v>
      </c>
      <c r="F47" s="54" t="s">
        <v>62</v>
      </c>
      <c r="G47" s="50">
        <v>855427</v>
      </c>
      <c r="H47" s="50">
        <v>873912</v>
      </c>
      <c r="I47" s="51">
        <v>232419755</v>
      </c>
      <c r="J47" s="51">
        <v>206889567</v>
      </c>
      <c r="K47" s="50">
        <v>1209436</v>
      </c>
      <c r="L47" s="50">
        <v>1209436</v>
      </c>
      <c r="M47" s="51">
        <v>382927000</v>
      </c>
      <c r="N47" s="51">
        <v>324129000</v>
      </c>
      <c r="O47" s="51">
        <f t="shared" si="7"/>
        <v>70.72941437165753</v>
      </c>
      <c r="P47" s="51">
        <f t="shared" si="8"/>
        <v>72.25781273254641</v>
      </c>
      <c r="Q47" s="51">
        <f t="shared" si="9"/>
        <v>60.69557774719464</v>
      </c>
      <c r="R47" s="51">
        <f t="shared" si="10"/>
        <v>63.82939107577539</v>
      </c>
    </row>
    <row r="48" spans="1:18" s="49" customFormat="1" ht="21.75" customHeight="1">
      <c r="A48" s="50">
        <v>7284478</v>
      </c>
      <c r="B48" s="50">
        <v>7059385</v>
      </c>
      <c r="C48" s="51">
        <v>12302723</v>
      </c>
      <c r="D48" s="51">
        <v>18062473</v>
      </c>
      <c r="E48" s="62" t="s">
        <v>63</v>
      </c>
      <c r="F48" s="54" t="s">
        <v>64</v>
      </c>
      <c r="G48" s="50">
        <v>7831428</v>
      </c>
      <c r="H48" s="50">
        <v>8020525</v>
      </c>
      <c r="I48" s="51">
        <v>19033429</v>
      </c>
      <c r="J48" s="51">
        <v>23512082</v>
      </c>
      <c r="K48" s="50">
        <v>8752500</v>
      </c>
      <c r="L48" s="50">
        <v>8752500</v>
      </c>
      <c r="M48" s="51">
        <v>6368000</v>
      </c>
      <c r="N48" s="51">
        <v>26258000</v>
      </c>
      <c r="O48" s="51">
        <f t="shared" si="7"/>
        <v>89.47646958011997</v>
      </c>
      <c r="P48" s="51">
        <f t="shared" si="8"/>
        <v>91.63696086832334</v>
      </c>
      <c r="Q48" s="51">
        <f t="shared" si="9"/>
        <v>298.8917870603015</v>
      </c>
      <c r="R48" s="51">
        <f t="shared" si="10"/>
        <v>89.54254703328509</v>
      </c>
    </row>
    <row r="49" spans="1:18" s="49" customFormat="1" ht="21.75" customHeight="1">
      <c r="A49" s="50"/>
      <c r="B49" s="50"/>
      <c r="C49" s="51"/>
      <c r="D49" s="51"/>
      <c r="E49" s="62" t="s">
        <v>93</v>
      </c>
      <c r="F49" s="54" t="s">
        <v>94</v>
      </c>
      <c r="G49" s="50"/>
      <c r="H49" s="50"/>
      <c r="I49" s="51">
        <v>651215602.31</v>
      </c>
      <c r="J49" s="51">
        <v>393694248</v>
      </c>
      <c r="K49" s="50"/>
      <c r="L49" s="50"/>
      <c r="M49" s="51">
        <v>1080140000</v>
      </c>
      <c r="N49" s="51">
        <v>1080140000</v>
      </c>
      <c r="O49" s="81"/>
      <c r="P49" s="51"/>
      <c r="Q49" s="51">
        <f t="shared" si="9"/>
        <v>60.28992559390449</v>
      </c>
      <c r="R49" s="51">
        <f t="shared" si="10"/>
        <v>36.448446312515046</v>
      </c>
    </row>
    <row r="50" spans="1:18" s="49" customFormat="1" ht="21.75" customHeight="1">
      <c r="A50" s="50"/>
      <c r="B50" s="50"/>
      <c r="C50" s="51"/>
      <c r="D50" s="51"/>
      <c r="E50" s="63" t="s">
        <v>65</v>
      </c>
      <c r="F50" s="53"/>
      <c r="G50" s="50"/>
      <c r="H50" s="50"/>
      <c r="I50" s="51"/>
      <c r="J50" s="51"/>
      <c r="K50" s="50"/>
      <c r="L50" s="50"/>
      <c r="M50" s="51"/>
      <c r="N50" s="51"/>
      <c r="O50" s="51"/>
      <c r="P50" s="51"/>
      <c r="Q50" s="51"/>
      <c r="R50" s="51"/>
    </row>
    <row r="51" spans="1:18" s="49" customFormat="1" ht="21.75" customHeight="1">
      <c r="A51" s="50">
        <v>22029</v>
      </c>
      <c r="B51" s="50">
        <v>157281</v>
      </c>
      <c r="C51" s="51">
        <v>391180277.98</v>
      </c>
      <c r="D51" s="51">
        <v>1358861801.21</v>
      </c>
      <c r="E51" s="62" t="s">
        <v>66</v>
      </c>
      <c r="F51" s="54" t="s">
        <v>49</v>
      </c>
      <c r="G51" s="50">
        <v>5321</v>
      </c>
      <c r="H51" s="50">
        <v>65803</v>
      </c>
      <c r="I51" s="51">
        <v>72143268.24</v>
      </c>
      <c r="J51" s="51">
        <v>515694520.54</v>
      </c>
      <c r="K51" s="50">
        <v>77800</v>
      </c>
      <c r="L51" s="50">
        <v>233000</v>
      </c>
      <c r="M51" s="51">
        <v>1261633000</v>
      </c>
      <c r="N51" s="51">
        <v>2191000000</v>
      </c>
      <c r="O51" s="51">
        <f t="shared" si="7"/>
        <v>6.839331619537275</v>
      </c>
      <c r="P51" s="51">
        <f t="shared" si="8"/>
        <v>28.24163090128755</v>
      </c>
      <c r="Q51" s="51">
        <f t="shared" si="9"/>
        <v>5.718245182236038</v>
      </c>
      <c r="R51" s="51">
        <f t="shared" si="10"/>
        <v>23.536947537197626</v>
      </c>
    </row>
    <row r="52" spans="1:18" s="49" customFormat="1" ht="21.75" customHeight="1">
      <c r="A52" s="50">
        <v>223807</v>
      </c>
      <c r="B52" s="50">
        <v>225486</v>
      </c>
      <c r="C52" s="51">
        <v>9286143261.84</v>
      </c>
      <c r="D52" s="51">
        <v>9323321175</v>
      </c>
      <c r="E52" s="62" t="s">
        <v>67</v>
      </c>
      <c r="F52" s="54" t="s">
        <v>49</v>
      </c>
      <c r="G52" s="50">
        <v>377541</v>
      </c>
      <c r="H52" s="50">
        <v>375723</v>
      </c>
      <c r="I52" s="51">
        <v>17094456146.05</v>
      </c>
      <c r="J52" s="51">
        <v>18491125411</v>
      </c>
      <c r="K52" s="50">
        <v>315000</v>
      </c>
      <c r="L52" s="50">
        <v>315000</v>
      </c>
      <c r="M52" s="51">
        <v>14475735000</v>
      </c>
      <c r="N52" s="51">
        <v>15006780000</v>
      </c>
      <c r="O52" s="51">
        <f t="shared" si="7"/>
        <v>119.85428571428571</v>
      </c>
      <c r="P52" s="51">
        <f t="shared" si="8"/>
        <v>119.27714285714286</v>
      </c>
      <c r="Q52" s="51">
        <f t="shared" si="9"/>
        <v>118.09041921567368</v>
      </c>
      <c r="R52" s="51">
        <f t="shared" si="10"/>
        <v>123.2184746561221</v>
      </c>
    </row>
    <row r="53" spans="1:18" s="49" customFormat="1" ht="21.75" customHeight="1">
      <c r="A53" s="50"/>
      <c r="B53" s="50"/>
      <c r="C53" s="51"/>
      <c r="D53" s="51"/>
      <c r="E53" s="63" t="s">
        <v>68</v>
      </c>
      <c r="F53" s="53"/>
      <c r="G53" s="50"/>
      <c r="H53" s="50"/>
      <c r="I53" s="51"/>
      <c r="J53" s="51"/>
      <c r="K53" s="50"/>
      <c r="L53" s="50"/>
      <c r="M53" s="51"/>
      <c r="N53" s="51"/>
      <c r="O53" s="51"/>
      <c r="P53" s="51"/>
      <c r="Q53" s="51"/>
      <c r="R53" s="51"/>
    </row>
    <row r="54" spans="1:18" s="49" customFormat="1" ht="21.75" customHeight="1">
      <c r="A54" s="50">
        <v>38312948</v>
      </c>
      <c r="B54" s="50">
        <v>38312948</v>
      </c>
      <c r="C54" s="51">
        <v>329288787</v>
      </c>
      <c r="D54" s="51">
        <v>427445643</v>
      </c>
      <c r="E54" s="62" t="s">
        <v>69</v>
      </c>
      <c r="F54" s="54" t="s">
        <v>70</v>
      </c>
      <c r="G54" s="50">
        <v>70323024</v>
      </c>
      <c r="H54" s="50">
        <v>70323024</v>
      </c>
      <c r="I54" s="51">
        <v>619592210</v>
      </c>
      <c r="J54" s="51">
        <v>768307919</v>
      </c>
      <c r="K54" s="50">
        <v>55500000</v>
      </c>
      <c r="L54" s="50">
        <v>55500000</v>
      </c>
      <c r="M54" s="51">
        <v>541441000</v>
      </c>
      <c r="N54" s="51">
        <v>638263000</v>
      </c>
      <c r="O54" s="51">
        <f t="shared" si="7"/>
        <v>126.70815135135136</v>
      </c>
      <c r="P54" s="51">
        <f t="shared" si="8"/>
        <v>126.70815135135136</v>
      </c>
      <c r="Q54" s="51">
        <f t="shared" si="9"/>
        <v>114.43392908922672</v>
      </c>
      <c r="R54" s="51">
        <f t="shared" si="10"/>
        <v>120.37481712084204</v>
      </c>
    </row>
    <row r="55" spans="1:18" s="49" customFormat="1" ht="21.75" customHeight="1">
      <c r="A55" s="50">
        <v>4766230</v>
      </c>
      <c r="B55" s="50">
        <v>4766230</v>
      </c>
      <c r="C55" s="51">
        <v>21889191</v>
      </c>
      <c r="D55" s="51">
        <v>21798527</v>
      </c>
      <c r="E55" s="62" t="s">
        <v>71</v>
      </c>
      <c r="F55" s="54" t="s">
        <v>70</v>
      </c>
      <c r="G55" s="50">
        <v>99600</v>
      </c>
      <c r="H55" s="50">
        <v>99600</v>
      </c>
      <c r="I55" s="51">
        <v>3891087</v>
      </c>
      <c r="J55" s="51">
        <v>2719189</v>
      </c>
      <c r="K55" s="50">
        <v>7404000</v>
      </c>
      <c r="L55" s="50">
        <v>7404000</v>
      </c>
      <c r="M55" s="51">
        <v>29230000</v>
      </c>
      <c r="N55" s="51">
        <v>31097000</v>
      </c>
      <c r="O55" s="51">
        <f t="shared" si="7"/>
        <v>1.3452188006482984</v>
      </c>
      <c r="P55" s="51">
        <f t="shared" si="8"/>
        <v>1.3452188006482984</v>
      </c>
      <c r="Q55" s="51">
        <f t="shared" si="9"/>
        <v>13.311963735887785</v>
      </c>
      <c r="R55" s="51">
        <f t="shared" si="10"/>
        <v>8.7442164839052</v>
      </c>
    </row>
    <row r="56" spans="1:18" s="49" customFormat="1" ht="21.75" customHeight="1">
      <c r="A56" s="50">
        <v>326000</v>
      </c>
      <c r="B56" s="50">
        <v>326000</v>
      </c>
      <c r="C56" s="51">
        <v>139310082</v>
      </c>
      <c r="D56" s="51">
        <v>182983374</v>
      </c>
      <c r="E56" s="64" t="s">
        <v>72</v>
      </c>
      <c r="F56" s="54" t="s">
        <v>73</v>
      </c>
      <c r="G56" s="50">
        <v>254000</v>
      </c>
      <c r="H56" s="50">
        <v>264000</v>
      </c>
      <c r="I56" s="51">
        <v>80999580</v>
      </c>
      <c r="J56" s="51">
        <v>163542914</v>
      </c>
      <c r="K56" s="50">
        <v>409000</v>
      </c>
      <c r="L56" s="50">
        <v>409000</v>
      </c>
      <c r="M56" s="51">
        <v>170533000</v>
      </c>
      <c r="N56" s="51">
        <v>194275000</v>
      </c>
      <c r="O56" s="51">
        <f t="shared" si="7"/>
        <v>62.10268948655256</v>
      </c>
      <c r="P56" s="51">
        <f t="shared" si="8"/>
        <v>64.54767726161369</v>
      </c>
      <c r="Q56" s="51">
        <f t="shared" si="9"/>
        <v>47.49789190361982</v>
      </c>
      <c r="R56" s="51">
        <f t="shared" si="10"/>
        <v>84.18114219534165</v>
      </c>
    </row>
    <row r="57" spans="1:18" s="49" customFormat="1" ht="21.75" customHeight="1">
      <c r="A57" s="50">
        <v>19500</v>
      </c>
      <c r="B57" s="50">
        <v>19500</v>
      </c>
      <c r="C57" s="51">
        <v>26017807.6</v>
      </c>
      <c r="D57" s="51">
        <v>22132853</v>
      </c>
      <c r="E57" s="64" t="s">
        <v>74</v>
      </c>
      <c r="F57" s="54" t="s">
        <v>75</v>
      </c>
      <c r="G57" s="50">
        <v>23600</v>
      </c>
      <c r="H57" s="50">
        <v>23600</v>
      </c>
      <c r="I57" s="51">
        <v>28921493.8</v>
      </c>
      <c r="J57" s="51">
        <v>25181445</v>
      </c>
      <c r="K57" s="50">
        <v>30000</v>
      </c>
      <c r="L57" s="50">
        <v>30000</v>
      </c>
      <c r="M57" s="51">
        <v>41419000</v>
      </c>
      <c r="N57" s="51">
        <v>43500000</v>
      </c>
      <c r="O57" s="51">
        <f t="shared" si="7"/>
        <v>78.66666666666666</v>
      </c>
      <c r="P57" s="51">
        <f t="shared" si="8"/>
        <v>78.66666666666666</v>
      </c>
      <c r="Q57" s="51">
        <f t="shared" si="9"/>
        <v>69.82663463627804</v>
      </c>
      <c r="R57" s="51">
        <f t="shared" si="10"/>
        <v>57.88837931034483</v>
      </c>
    </row>
    <row r="58" spans="1:18" s="49" customFormat="1" ht="21.75" customHeight="1">
      <c r="A58" s="50"/>
      <c r="B58" s="50"/>
      <c r="C58" s="51"/>
      <c r="D58" s="51"/>
      <c r="E58" s="63" t="s">
        <v>76</v>
      </c>
      <c r="F58" s="53"/>
      <c r="G58" s="50"/>
      <c r="H58" s="50"/>
      <c r="I58" s="51"/>
      <c r="J58" s="51"/>
      <c r="K58" s="50"/>
      <c r="L58" s="50"/>
      <c r="M58" s="51"/>
      <c r="N58" s="51"/>
      <c r="O58" s="51"/>
      <c r="P58" s="51"/>
      <c r="Q58" s="51"/>
      <c r="R58" s="51"/>
    </row>
    <row r="59" spans="1:18" s="49" customFormat="1" ht="21.75" customHeight="1">
      <c r="A59" s="50">
        <v>996</v>
      </c>
      <c r="B59" s="50">
        <v>1172</v>
      </c>
      <c r="C59" s="51">
        <v>4401923.91</v>
      </c>
      <c r="D59" s="51">
        <v>13288739.89</v>
      </c>
      <c r="E59" s="64" t="s">
        <v>77</v>
      </c>
      <c r="F59" s="54" t="s">
        <v>78</v>
      </c>
      <c r="G59" s="50">
        <v>0</v>
      </c>
      <c r="H59" s="49">
        <v>23</v>
      </c>
      <c r="I59" s="51">
        <v>0</v>
      </c>
      <c r="J59" s="51">
        <v>269392.76</v>
      </c>
      <c r="K59" s="50">
        <v>2000</v>
      </c>
      <c r="L59" s="50">
        <v>2000</v>
      </c>
      <c r="M59" s="51">
        <v>8695000</v>
      </c>
      <c r="N59" s="51">
        <v>22815000</v>
      </c>
      <c r="O59" s="51">
        <f t="shared" si="7"/>
        <v>0</v>
      </c>
      <c r="P59" s="51">
        <f t="shared" si="8"/>
        <v>1.15</v>
      </c>
      <c r="Q59" s="51">
        <f t="shared" si="9"/>
        <v>0</v>
      </c>
      <c r="R59" s="51">
        <f t="shared" si="10"/>
        <v>1.1807703703703705</v>
      </c>
    </row>
    <row r="60" spans="1:18" s="49" customFormat="1" ht="21.75" customHeight="1">
      <c r="A60" s="50">
        <v>2263709</v>
      </c>
      <c r="B60" s="50">
        <v>2213020</v>
      </c>
      <c r="C60" s="51">
        <v>8181712724.94</v>
      </c>
      <c r="D60" s="51">
        <v>25730570576.95</v>
      </c>
      <c r="E60" s="64" t="s">
        <v>79</v>
      </c>
      <c r="F60" s="54" t="s">
        <v>78</v>
      </c>
      <c r="G60" s="50">
        <v>2946668</v>
      </c>
      <c r="H60" s="49">
        <v>2986109</v>
      </c>
      <c r="I60" s="51">
        <v>10799568366.55</v>
      </c>
      <c r="J60" s="51">
        <v>34880635527.72</v>
      </c>
      <c r="K60" s="50">
        <v>3686595</v>
      </c>
      <c r="L60" s="50">
        <v>3686595</v>
      </c>
      <c r="M60" s="51">
        <v>13597838000</v>
      </c>
      <c r="N60" s="51">
        <v>42723156000</v>
      </c>
      <c r="O60" s="51">
        <f t="shared" si="7"/>
        <v>79.92925721431293</v>
      </c>
      <c r="P60" s="51">
        <f t="shared" si="8"/>
        <v>80.99910622132347</v>
      </c>
      <c r="Q60" s="51">
        <f t="shared" si="9"/>
        <v>79.42121656803089</v>
      </c>
      <c r="R60" s="51">
        <f t="shared" si="10"/>
        <v>81.64339621286405</v>
      </c>
    </row>
    <row r="61" spans="1:18" s="49" customFormat="1" ht="21.75" customHeight="1">
      <c r="A61" s="50">
        <v>79010</v>
      </c>
      <c r="B61" s="50">
        <v>75008</v>
      </c>
      <c r="C61" s="51">
        <v>365231324</v>
      </c>
      <c r="D61" s="51">
        <v>1097671153.2</v>
      </c>
      <c r="E61" s="64" t="s">
        <v>80</v>
      </c>
      <c r="F61" s="54" t="s">
        <v>78</v>
      </c>
      <c r="G61" s="50">
        <v>81503</v>
      </c>
      <c r="H61" s="49">
        <v>87693</v>
      </c>
      <c r="I61" s="51">
        <v>370926199.05</v>
      </c>
      <c r="J61" s="51">
        <v>1249483291.73</v>
      </c>
      <c r="K61" s="50">
        <v>105400</v>
      </c>
      <c r="L61" s="50">
        <v>105400</v>
      </c>
      <c r="M61" s="51">
        <v>519750000</v>
      </c>
      <c r="N61" s="51">
        <v>1547780000</v>
      </c>
      <c r="O61" s="51">
        <f t="shared" si="7"/>
        <v>77.32732447817837</v>
      </c>
      <c r="P61" s="51">
        <f t="shared" si="8"/>
        <v>83.20018975332069</v>
      </c>
      <c r="Q61" s="51">
        <f t="shared" si="9"/>
        <v>71.36627206349206</v>
      </c>
      <c r="R61" s="51">
        <f t="shared" si="10"/>
        <v>80.72744781105841</v>
      </c>
    </row>
    <row r="62" spans="1:18" s="49" customFormat="1" ht="21.75" customHeight="1">
      <c r="A62" s="50">
        <v>25227</v>
      </c>
      <c r="B62" s="50">
        <v>25973</v>
      </c>
      <c r="C62" s="51">
        <v>243609902.33</v>
      </c>
      <c r="D62" s="51">
        <v>432475977.91</v>
      </c>
      <c r="E62" s="64" t="s">
        <v>81</v>
      </c>
      <c r="F62" s="54" t="s">
        <v>91</v>
      </c>
      <c r="G62" s="50">
        <v>28665</v>
      </c>
      <c r="H62" s="49">
        <v>29694</v>
      </c>
      <c r="I62" s="51">
        <v>331207307.88</v>
      </c>
      <c r="J62" s="51">
        <v>466641999.98</v>
      </c>
      <c r="K62" s="50">
        <v>65375</v>
      </c>
      <c r="L62" s="50">
        <v>65375</v>
      </c>
      <c r="M62" s="51">
        <v>555810000</v>
      </c>
      <c r="N62" s="51">
        <v>936086000</v>
      </c>
      <c r="O62" s="51">
        <f t="shared" si="7"/>
        <v>43.847036328871894</v>
      </c>
      <c r="P62" s="51">
        <f t="shared" si="8"/>
        <v>45.421032504780115</v>
      </c>
      <c r="Q62" s="51">
        <f t="shared" si="9"/>
        <v>59.59002318777999</v>
      </c>
      <c r="R62" s="51">
        <f t="shared" si="10"/>
        <v>49.85033426202294</v>
      </c>
    </row>
    <row r="63" spans="1:18" s="49" customFormat="1" ht="21.75" customHeight="1">
      <c r="A63" s="50">
        <v>4210163</v>
      </c>
      <c r="B63" s="50">
        <v>4134352</v>
      </c>
      <c r="C63" s="51">
        <v>6809469500.58</v>
      </c>
      <c r="D63" s="51">
        <v>23053631290.11</v>
      </c>
      <c r="E63" s="64" t="s">
        <v>82</v>
      </c>
      <c r="F63" s="54" t="s">
        <v>91</v>
      </c>
      <c r="G63" s="50">
        <v>6088010</v>
      </c>
      <c r="H63" s="49">
        <v>5955918</v>
      </c>
      <c r="I63" s="51">
        <v>9966407894.77</v>
      </c>
      <c r="J63" s="51">
        <v>33306541176.33</v>
      </c>
      <c r="K63" s="50">
        <v>6010100</v>
      </c>
      <c r="L63" s="50">
        <v>6010100</v>
      </c>
      <c r="M63" s="51">
        <v>10995670000</v>
      </c>
      <c r="N63" s="51">
        <v>33671512000</v>
      </c>
      <c r="O63" s="51">
        <f t="shared" si="7"/>
        <v>101.29631786492736</v>
      </c>
      <c r="P63" s="51">
        <f t="shared" si="8"/>
        <v>99.09848421823264</v>
      </c>
      <c r="Q63" s="51">
        <f t="shared" si="9"/>
        <v>90.63938709301024</v>
      </c>
      <c r="R63" s="51">
        <f t="shared" si="10"/>
        <v>98.91608424453882</v>
      </c>
    </row>
    <row r="64" spans="1:18" s="49" customFormat="1" ht="21.75" customHeight="1">
      <c r="A64" s="50">
        <v>1451562</v>
      </c>
      <c r="B64" s="50">
        <v>1468768</v>
      </c>
      <c r="C64" s="51">
        <v>3115741415.32</v>
      </c>
      <c r="D64" s="51">
        <v>4435005973.64</v>
      </c>
      <c r="E64" s="64" t="s">
        <v>83</v>
      </c>
      <c r="F64" s="54" t="s">
        <v>91</v>
      </c>
      <c r="G64" s="50">
        <v>2501039</v>
      </c>
      <c r="H64" s="49">
        <v>2475026</v>
      </c>
      <c r="I64" s="51">
        <v>5417660074.11</v>
      </c>
      <c r="J64" s="51">
        <v>7638910529.38</v>
      </c>
      <c r="K64" s="50">
        <v>2031200</v>
      </c>
      <c r="L64" s="50">
        <v>2031600</v>
      </c>
      <c r="M64" s="51">
        <v>4867202000</v>
      </c>
      <c r="N64" s="51">
        <v>6123372000</v>
      </c>
      <c r="O64" s="51">
        <f t="shared" si="7"/>
        <v>123.13110476565576</v>
      </c>
      <c r="P64" s="51">
        <f t="shared" si="8"/>
        <v>121.82644221303407</v>
      </c>
      <c r="Q64" s="51">
        <f t="shared" si="9"/>
        <v>111.3095382955135</v>
      </c>
      <c r="R64" s="51">
        <f t="shared" si="10"/>
        <v>124.75006466012518</v>
      </c>
    </row>
    <row r="65" spans="1:18" s="49" customFormat="1" ht="21.75" customHeight="1">
      <c r="A65" s="50"/>
      <c r="B65" s="50"/>
      <c r="C65" s="51"/>
      <c r="D65" s="51"/>
      <c r="E65" s="63" t="s">
        <v>84</v>
      </c>
      <c r="F65" s="53"/>
      <c r="G65" s="50"/>
      <c r="H65" s="50"/>
      <c r="I65" s="51"/>
      <c r="J65" s="51"/>
      <c r="K65" s="50"/>
      <c r="L65" s="50"/>
      <c r="M65" s="51"/>
      <c r="N65" s="51"/>
      <c r="O65" s="51"/>
      <c r="P65" s="51"/>
      <c r="Q65" s="51"/>
      <c r="R65" s="51"/>
    </row>
    <row r="66" spans="1:18" s="49" customFormat="1" ht="21.75" customHeight="1">
      <c r="A66" s="50">
        <v>666594</v>
      </c>
      <c r="B66" s="50">
        <v>699890</v>
      </c>
      <c r="C66" s="51">
        <v>10202352</v>
      </c>
      <c r="D66" s="51">
        <v>18897030</v>
      </c>
      <c r="E66" s="62" t="s">
        <v>85</v>
      </c>
      <c r="F66" s="54" t="s">
        <v>86</v>
      </c>
      <c r="G66" s="50">
        <v>1460769</v>
      </c>
      <c r="H66" s="50">
        <v>1297190</v>
      </c>
      <c r="I66" s="51">
        <v>12146319.6</v>
      </c>
      <c r="J66" s="51">
        <v>31418500</v>
      </c>
      <c r="K66" s="50">
        <v>1323000</v>
      </c>
      <c r="L66" s="50">
        <v>1150000</v>
      </c>
      <c r="M66" s="51">
        <v>15492000</v>
      </c>
      <c r="N66" s="51">
        <v>31050000</v>
      </c>
      <c r="O66" s="51">
        <f t="shared" si="7"/>
        <v>110.41337868480726</v>
      </c>
      <c r="P66" s="51">
        <f t="shared" si="8"/>
        <v>112.7991304347826</v>
      </c>
      <c r="Q66" s="51">
        <f t="shared" si="9"/>
        <v>78.40381874515879</v>
      </c>
      <c r="R66" s="51">
        <f t="shared" si="10"/>
        <v>101.18679549114331</v>
      </c>
    </row>
    <row r="67" spans="1:18" s="73" customFormat="1" ht="21.75" customHeight="1">
      <c r="A67" s="69">
        <v>1700748</v>
      </c>
      <c r="B67" s="69">
        <v>1716730</v>
      </c>
      <c r="C67" s="70">
        <v>24102216.3</v>
      </c>
      <c r="D67" s="70">
        <v>48068440</v>
      </c>
      <c r="E67" s="64" t="s">
        <v>87</v>
      </c>
      <c r="F67" s="72" t="s">
        <v>86</v>
      </c>
      <c r="G67" s="69">
        <v>2828454</v>
      </c>
      <c r="H67" s="69">
        <v>2625996</v>
      </c>
      <c r="I67" s="70">
        <v>22675554.1</v>
      </c>
      <c r="J67" s="70">
        <v>70439058</v>
      </c>
      <c r="K67" s="69">
        <v>2808000</v>
      </c>
      <c r="L67" s="69">
        <v>2700000</v>
      </c>
      <c r="M67" s="70">
        <v>29540000</v>
      </c>
      <c r="N67" s="70">
        <v>75600000</v>
      </c>
      <c r="O67" s="70">
        <f t="shared" si="7"/>
        <v>100.7284188034188</v>
      </c>
      <c r="P67" s="70">
        <f t="shared" si="8"/>
        <v>97.25911111111111</v>
      </c>
      <c r="Q67" s="70">
        <f t="shared" si="9"/>
        <v>76.76220074475289</v>
      </c>
      <c r="R67" s="70">
        <f t="shared" si="10"/>
        <v>93.17335714285714</v>
      </c>
    </row>
    <row r="68" spans="1:18" s="73" customFormat="1" ht="21.75" customHeight="1">
      <c r="A68" s="69"/>
      <c r="B68" s="69"/>
      <c r="C68" s="70"/>
      <c r="D68" s="70"/>
      <c r="E68" s="64"/>
      <c r="F68" s="72"/>
      <c r="G68" s="69"/>
      <c r="H68" s="69"/>
      <c r="I68" s="70"/>
      <c r="J68" s="70"/>
      <c r="K68" s="69"/>
      <c r="L68" s="69"/>
      <c r="M68" s="70"/>
      <c r="N68" s="70"/>
      <c r="O68" s="70"/>
      <c r="P68" s="70"/>
      <c r="Q68" s="70"/>
      <c r="R68" s="70"/>
    </row>
    <row r="69" spans="1:18" s="73" customFormat="1" ht="21.75" customHeight="1">
      <c r="A69" s="69"/>
      <c r="B69" s="69"/>
      <c r="C69" s="70"/>
      <c r="D69" s="70"/>
      <c r="E69" s="64"/>
      <c r="F69" s="72"/>
      <c r="G69" s="69"/>
      <c r="H69" s="69"/>
      <c r="I69" s="70"/>
      <c r="J69" s="70"/>
      <c r="K69" s="69"/>
      <c r="L69" s="69"/>
      <c r="M69" s="70"/>
      <c r="N69" s="70"/>
      <c r="O69" s="70"/>
      <c r="P69" s="70"/>
      <c r="Q69" s="70"/>
      <c r="R69" s="70"/>
    </row>
    <row r="70" spans="1:18" s="73" customFormat="1" ht="21.75" customHeight="1">
      <c r="A70" s="69"/>
      <c r="B70" s="69"/>
      <c r="C70" s="70"/>
      <c r="D70" s="70"/>
      <c r="E70" s="64"/>
      <c r="F70" s="72"/>
      <c r="G70" s="69"/>
      <c r="H70" s="69"/>
      <c r="I70" s="70"/>
      <c r="J70" s="70"/>
      <c r="K70" s="69"/>
      <c r="L70" s="69"/>
      <c r="M70" s="70"/>
      <c r="N70" s="70"/>
      <c r="O70" s="70"/>
      <c r="P70" s="70"/>
      <c r="Q70" s="70"/>
      <c r="R70" s="70"/>
    </row>
    <row r="71" spans="1:18" s="73" customFormat="1" ht="21.75" customHeight="1">
      <c r="A71" s="69"/>
      <c r="B71" s="69"/>
      <c r="C71" s="70"/>
      <c r="D71" s="70"/>
      <c r="E71" s="64"/>
      <c r="F71" s="72"/>
      <c r="G71" s="69"/>
      <c r="H71" s="69"/>
      <c r="I71" s="70"/>
      <c r="J71" s="70"/>
      <c r="K71" s="69"/>
      <c r="L71" s="69"/>
      <c r="M71" s="70"/>
      <c r="N71" s="70"/>
      <c r="O71" s="70"/>
      <c r="P71" s="70"/>
      <c r="Q71" s="70"/>
      <c r="R71" s="70"/>
    </row>
    <row r="72" spans="1:18" s="73" customFormat="1" ht="21.75" customHeight="1">
      <c r="A72" s="69"/>
      <c r="B72" s="69"/>
      <c r="C72" s="70"/>
      <c r="D72" s="70"/>
      <c r="E72" s="64"/>
      <c r="F72" s="72"/>
      <c r="G72" s="69"/>
      <c r="H72" s="69"/>
      <c r="I72" s="70"/>
      <c r="J72" s="70"/>
      <c r="K72" s="69"/>
      <c r="L72" s="69"/>
      <c r="M72" s="70"/>
      <c r="N72" s="70"/>
      <c r="O72" s="70"/>
      <c r="P72" s="70"/>
      <c r="Q72" s="70"/>
      <c r="R72" s="70"/>
    </row>
    <row r="73" spans="1:18" s="73" customFormat="1" ht="21.75" customHeight="1">
      <c r="A73" s="69"/>
      <c r="B73" s="69"/>
      <c r="C73" s="70"/>
      <c r="D73" s="70"/>
      <c r="E73" s="64"/>
      <c r="F73" s="72"/>
      <c r="G73" s="69"/>
      <c r="H73" s="69"/>
      <c r="I73" s="70"/>
      <c r="J73" s="70"/>
      <c r="K73" s="69"/>
      <c r="L73" s="69"/>
      <c r="M73" s="70"/>
      <c r="N73" s="70"/>
      <c r="O73" s="70"/>
      <c r="P73" s="70"/>
      <c r="Q73" s="70"/>
      <c r="R73" s="70"/>
    </row>
    <row r="74" spans="1:18" s="73" customFormat="1" ht="21.75" customHeight="1">
      <c r="A74" s="69"/>
      <c r="B74" s="69"/>
      <c r="C74" s="70"/>
      <c r="D74" s="70"/>
      <c r="E74" s="64"/>
      <c r="F74" s="72"/>
      <c r="G74" s="69"/>
      <c r="H74" s="69"/>
      <c r="I74" s="70"/>
      <c r="J74" s="70"/>
      <c r="K74" s="69"/>
      <c r="L74" s="69"/>
      <c r="M74" s="70"/>
      <c r="N74" s="70"/>
      <c r="O74" s="70"/>
      <c r="P74" s="70"/>
      <c r="Q74" s="70"/>
      <c r="R74" s="70"/>
    </row>
    <row r="75" spans="1:18" s="73" customFormat="1" ht="21.75" customHeight="1">
      <c r="A75" s="69"/>
      <c r="B75" s="69"/>
      <c r="C75" s="70"/>
      <c r="D75" s="70"/>
      <c r="E75" s="64"/>
      <c r="F75" s="72"/>
      <c r="G75" s="69"/>
      <c r="H75" s="69"/>
      <c r="I75" s="70"/>
      <c r="J75" s="70"/>
      <c r="K75" s="69"/>
      <c r="L75" s="69"/>
      <c r="M75" s="70"/>
      <c r="N75" s="70"/>
      <c r="O75" s="70"/>
      <c r="P75" s="70"/>
      <c r="Q75" s="70"/>
      <c r="R75" s="70"/>
    </row>
    <row r="76" spans="1:18" s="73" customFormat="1" ht="21.75" customHeight="1">
      <c r="A76" s="69"/>
      <c r="B76" s="69"/>
      <c r="C76" s="70"/>
      <c r="D76" s="70"/>
      <c r="E76" s="64"/>
      <c r="F76" s="72"/>
      <c r="G76" s="69"/>
      <c r="H76" s="69"/>
      <c r="I76" s="70"/>
      <c r="J76" s="70"/>
      <c r="K76" s="69"/>
      <c r="L76" s="69"/>
      <c r="M76" s="70"/>
      <c r="N76" s="70"/>
      <c r="O76" s="70"/>
      <c r="P76" s="70"/>
      <c r="Q76" s="70"/>
      <c r="R76" s="70"/>
    </row>
    <row r="77" spans="1:18" s="73" customFormat="1" ht="21.75" customHeight="1">
      <c r="A77" s="69"/>
      <c r="B77" s="69"/>
      <c r="C77" s="70"/>
      <c r="D77" s="70"/>
      <c r="E77" s="64"/>
      <c r="F77" s="72"/>
      <c r="G77" s="69"/>
      <c r="H77" s="69"/>
      <c r="I77" s="70"/>
      <c r="J77" s="70"/>
      <c r="K77" s="69"/>
      <c r="L77" s="69"/>
      <c r="M77" s="70"/>
      <c r="N77" s="70"/>
      <c r="O77" s="70"/>
      <c r="P77" s="70"/>
      <c r="Q77" s="70"/>
      <c r="R77" s="70"/>
    </row>
    <row r="78" spans="1:18" s="73" customFormat="1" ht="21.75" customHeight="1">
      <c r="A78" s="69"/>
      <c r="B78" s="69"/>
      <c r="C78" s="70"/>
      <c r="D78" s="70"/>
      <c r="E78" s="64"/>
      <c r="F78" s="72"/>
      <c r="G78" s="69"/>
      <c r="H78" s="69"/>
      <c r="I78" s="70"/>
      <c r="J78" s="70"/>
      <c r="K78" s="69"/>
      <c r="L78" s="69"/>
      <c r="M78" s="70"/>
      <c r="N78" s="70"/>
      <c r="O78" s="70"/>
      <c r="P78" s="70"/>
      <c r="Q78" s="70"/>
      <c r="R78" s="70"/>
    </row>
    <row r="79" spans="1:18" s="80" customFormat="1" ht="21.75" customHeight="1" thickBot="1">
      <c r="A79" s="65"/>
      <c r="B79" s="65"/>
      <c r="C79" s="66"/>
      <c r="D79" s="66"/>
      <c r="E79" s="75"/>
      <c r="F79" s="67"/>
      <c r="G79" s="65"/>
      <c r="H79" s="65"/>
      <c r="I79" s="66"/>
      <c r="J79" s="66"/>
      <c r="K79" s="65"/>
      <c r="L79" s="65"/>
      <c r="M79" s="66"/>
      <c r="N79" s="66"/>
      <c r="O79" s="66"/>
      <c r="P79" s="66"/>
      <c r="Q79" s="66"/>
      <c r="R79" s="66"/>
    </row>
    <row r="80" spans="1:18" s="73" customFormat="1" ht="21.75" customHeight="1">
      <c r="A80" s="69"/>
      <c r="B80" s="69"/>
      <c r="C80" s="70"/>
      <c r="D80" s="70"/>
      <c r="E80" s="64"/>
      <c r="F80" s="72"/>
      <c r="G80" s="69"/>
      <c r="H80" s="69"/>
      <c r="I80" s="70"/>
      <c r="J80" s="70"/>
      <c r="K80" s="69"/>
      <c r="L80" s="69"/>
      <c r="M80" s="70"/>
      <c r="N80" s="70"/>
      <c r="O80" s="70"/>
      <c r="P80" s="70"/>
      <c r="Q80" s="70"/>
      <c r="R80" s="70"/>
    </row>
    <row r="81" spans="1:18" s="73" customFormat="1" ht="21.75" customHeight="1">
      <c r="A81" s="69"/>
      <c r="B81" s="69"/>
      <c r="C81" s="70"/>
      <c r="D81" s="70"/>
      <c r="E81" s="64"/>
      <c r="F81" s="72"/>
      <c r="G81" s="69"/>
      <c r="H81" s="69"/>
      <c r="I81" s="70"/>
      <c r="J81" s="70"/>
      <c r="K81" s="69"/>
      <c r="L81" s="69"/>
      <c r="M81" s="70"/>
      <c r="N81" s="70"/>
      <c r="O81" s="70"/>
      <c r="P81" s="70"/>
      <c r="Q81" s="70"/>
      <c r="R81" s="70"/>
    </row>
    <row r="82" spans="1:18" s="73" customFormat="1" ht="21.75" customHeight="1">
      <c r="A82" s="69"/>
      <c r="B82" s="69"/>
      <c r="C82" s="70"/>
      <c r="D82" s="70"/>
      <c r="E82" s="64"/>
      <c r="F82" s="72"/>
      <c r="G82" s="69"/>
      <c r="H82" s="69"/>
      <c r="I82" s="70"/>
      <c r="J82" s="70"/>
      <c r="K82" s="69"/>
      <c r="L82" s="69"/>
      <c r="M82" s="70"/>
      <c r="N82" s="70"/>
      <c r="O82" s="70"/>
      <c r="P82" s="70"/>
      <c r="Q82" s="70"/>
      <c r="R82" s="70"/>
    </row>
    <row r="83" spans="1:18" s="73" customFormat="1" ht="21.75" customHeight="1">
      <c r="A83" s="69"/>
      <c r="B83" s="69"/>
      <c r="C83" s="70"/>
      <c r="D83" s="70"/>
      <c r="E83" s="64"/>
      <c r="F83" s="72"/>
      <c r="G83" s="69"/>
      <c r="H83" s="69"/>
      <c r="I83" s="70"/>
      <c r="J83" s="70"/>
      <c r="K83" s="69"/>
      <c r="L83" s="69"/>
      <c r="M83" s="70"/>
      <c r="N83" s="70"/>
      <c r="O83" s="70"/>
      <c r="P83" s="70"/>
      <c r="Q83" s="70"/>
      <c r="R83" s="70"/>
    </row>
    <row r="84" spans="1:18" s="73" customFormat="1" ht="21.75" customHeight="1">
      <c r="A84" s="69"/>
      <c r="B84" s="69"/>
      <c r="C84" s="70"/>
      <c r="D84" s="70"/>
      <c r="E84" s="64"/>
      <c r="F84" s="72"/>
      <c r="G84" s="69"/>
      <c r="H84" s="69"/>
      <c r="I84" s="70"/>
      <c r="J84" s="70"/>
      <c r="K84" s="69"/>
      <c r="L84" s="69"/>
      <c r="M84" s="70"/>
      <c r="N84" s="70"/>
      <c r="O84" s="70"/>
      <c r="P84" s="70"/>
      <c r="Q84" s="70"/>
      <c r="R84" s="70"/>
    </row>
    <row r="85" spans="1:18" s="49" customFormat="1" ht="18" customHeight="1">
      <c r="A85" s="69"/>
      <c r="B85" s="69"/>
      <c r="C85" s="70"/>
      <c r="D85" s="70"/>
      <c r="E85" s="74"/>
      <c r="F85" s="72"/>
      <c r="G85" s="69"/>
      <c r="H85" s="69"/>
      <c r="I85" s="70"/>
      <c r="J85" s="70"/>
      <c r="K85" s="69"/>
      <c r="L85" s="69"/>
      <c r="M85" s="70"/>
      <c r="N85" s="70"/>
      <c r="O85" s="70"/>
      <c r="P85" s="70"/>
      <c r="Q85" s="70"/>
      <c r="R85" s="70"/>
    </row>
    <row r="86" spans="1:18" s="49" customFormat="1" ht="18" customHeight="1">
      <c r="A86" s="69"/>
      <c r="B86" s="69"/>
      <c r="C86" s="70"/>
      <c r="D86" s="70"/>
      <c r="E86" s="74"/>
      <c r="F86" s="72"/>
      <c r="G86" s="69"/>
      <c r="H86" s="69"/>
      <c r="I86" s="70"/>
      <c r="J86" s="70"/>
      <c r="K86" s="69"/>
      <c r="L86" s="69"/>
      <c r="M86" s="70"/>
      <c r="N86" s="70"/>
      <c r="O86" s="70"/>
      <c r="P86" s="70"/>
      <c r="Q86" s="70"/>
      <c r="R86" s="70"/>
    </row>
    <row r="87" spans="1:18" s="49" customFormat="1" ht="18" customHeight="1">
      <c r="A87" s="69"/>
      <c r="B87" s="69"/>
      <c r="C87" s="70"/>
      <c r="D87" s="70"/>
      <c r="E87" s="74"/>
      <c r="F87" s="72"/>
      <c r="G87" s="69"/>
      <c r="H87" s="69"/>
      <c r="I87" s="70"/>
      <c r="J87" s="70"/>
      <c r="K87" s="69"/>
      <c r="L87" s="69"/>
      <c r="M87" s="70"/>
      <c r="N87" s="70"/>
      <c r="O87" s="70"/>
      <c r="P87" s="70"/>
      <c r="Q87" s="70"/>
      <c r="R87" s="70"/>
    </row>
    <row r="88" spans="1:18" s="49" customFormat="1" ht="18" customHeight="1">
      <c r="A88" s="69"/>
      <c r="B88" s="69"/>
      <c r="C88" s="70"/>
      <c r="D88" s="70"/>
      <c r="E88" s="74"/>
      <c r="F88" s="72"/>
      <c r="G88" s="69"/>
      <c r="H88" s="69"/>
      <c r="I88" s="70"/>
      <c r="J88" s="70"/>
      <c r="K88" s="69"/>
      <c r="L88" s="69"/>
      <c r="M88" s="70"/>
      <c r="N88" s="70"/>
      <c r="O88" s="70"/>
      <c r="P88" s="70"/>
      <c r="Q88" s="70"/>
      <c r="R88" s="70"/>
    </row>
    <row r="89" spans="1:47" s="49" customFormat="1" ht="18" customHeight="1">
      <c r="A89" s="68"/>
      <c r="B89" s="69"/>
      <c r="C89" s="70"/>
      <c r="D89" s="70"/>
      <c r="E89" s="71"/>
      <c r="F89" s="72"/>
      <c r="G89" s="69"/>
      <c r="H89" s="69"/>
      <c r="I89" s="70"/>
      <c r="J89" s="70"/>
      <c r="K89" s="69"/>
      <c r="L89" s="69"/>
      <c r="M89" s="70"/>
      <c r="N89" s="70"/>
      <c r="O89" s="70"/>
      <c r="P89" s="70"/>
      <c r="Q89" s="70"/>
      <c r="R89" s="70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  <row r="110" spans="1:4" ht="15.75">
      <c r="A110" s="3"/>
      <c r="B110" s="3"/>
      <c r="C110" s="3"/>
      <c r="D110" s="3"/>
    </row>
    <row r="111" spans="1:4" ht="15.75">
      <c r="A111" s="3"/>
      <c r="B111" s="3"/>
      <c r="C111" s="3"/>
      <c r="D111" s="3"/>
    </row>
    <row r="112" spans="1:4" ht="15.75">
      <c r="A112" s="3"/>
      <c r="B112" s="3"/>
      <c r="C112" s="3"/>
      <c r="D112" s="3"/>
    </row>
    <row r="113" spans="1:4" ht="15.75">
      <c r="A113" s="3"/>
      <c r="B113" s="3"/>
      <c r="C113" s="3"/>
      <c r="D113" s="3"/>
    </row>
    <row r="114" spans="1:4" ht="15.75">
      <c r="A114" s="3"/>
      <c r="B114" s="3"/>
      <c r="C114" s="3"/>
      <c r="D114" s="3"/>
    </row>
    <row r="115" spans="1:4" ht="15.75">
      <c r="A115" s="3"/>
      <c r="B115" s="3"/>
      <c r="C115" s="3"/>
      <c r="D115" s="3"/>
    </row>
    <row r="116" spans="1:4" ht="15.75">
      <c r="A116" s="3"/>
      <c r="B116" s="3"/>
      <c r="C116" s="3"/>
      <c r="D116" s="3"/>
    </row>
    <row r="117" spans="1:4" ht="15.75">
      <c r="A117" s="3"/>
      <c r="B117" s="3"/>
      <c r="C117" s="3"/>
      <c r="D117" s="3"/>
    </row>
    <row r="118" spans="1:4" ht="15.75">
      <c r="A118" s="3"/>
      <c r="B118" s="3"/>
      <c r="C118" s="3"/>
      <c r="D118" s="3"/>
    </row>
    <row r="119" spans="1:4" ht="15.75">
      <c r="A119" s="3"/>
      <c r="B119" s="3"/>
      <c r="C119" s="3"/>
      <c r="D119" s="3"/>
    </row>
    <row r="120" spans="1:4" ht="15.75">
      <c r="A120" s="3"/>
      <c r="B120" s="3"/>
      <c r="C120" s="3"/>
      <c r="D120" s="3"/>
    </row>
    <row r="121" spans="1:4" ht="15.75">
      <c r="A121" s="3"/>
      <c r="B121" s="3"/>
      <c r="C121" s="3"/>
      <c r="D121" s="3"/>
    </row>
    <row r="122" spans="1:4" ht="15.75">
      <c r="A122" s="3"/>
      <c r="B122" s="3"/>
      <c r="C122" s="3"/>
      <c r="D122" s="3"/>
    </row>
    <row r="123" spans="1:4" ht="15.75">
      <c r="A123" s="3"/>
      <c r="B123" s="3"/>
      <c r="C123" s="3"/>
      <c r="D123" s="3"/>
    </row>
    <row r="124" spans="1:4" ht="15.75">
      <c r="A124" s="3"/>
      <c r="B124" s="3"/>
      <c r="C124" s="3"/>
      <c r="D124" s="3"/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3"/>
      <c r="B127" s="3"/>
      <c r="C127" s="3"/>
      <c r="D127" s="3"/>
    </row>
    <row r="128" spans="1:4" ht="15.75">
      <c r="A128" s="3"/>
      <c r="B128" s="3"/>
      <c r="C128" s="3"/>
      <c r="D128" s="3"/>
    </row>
    <row r="129" spans="1:4" ht="15.75">
      <c r="A129" s="3"/>
      <c r="B129" s="3"/>
      <c r="C129" s="3"/>
      <c r="D129" s="3"/>
    </row>
    <row r="130" spans="1:4" ht="15.75">
      <c r="A130" s="3"/>
      <c r="B130" s="3"/>
      <c r="C130" s="3"/>
      <c r="D130" s="3"/>
    </row>
    <row r="131" spans="1:4" ht="15.75">
      <c r="A131" s="3"/>
      <c r="B131" s="3"/>
      <c r="C131" s="3"/>
      <c r="D131" s="3"/>
    </row>
    <row r="132" spans="1:4" ht="15.75">
      <c r="A132" s="3"/>
      <c r="B132" s="3"/>
      <c r="C132" s="3"/>
      <c r="D132" s="3"/>
    </row>
    <row r="133" spans="1:4" ht="15.75">
      <c r="A133" s="3"/>
      <c r="B133" s="3"/>
      <c r="C133" s="3"/>
      <c r="D133" s="3"/>
    </row>
    <row r="134" spans="1:4" ht="15.75">
      <c r="A134" s="3"/>
      <c r="B134" s="3"/>
      <c r="C134" s="3"/>
      <c r="D134" s="3"/>
    </row>
    <row r="135" spans="1:4" ht="15.75">
      <c r="A135" s="3"/>
      <c r="B135" s="3"/>
      <c r="C135" s="3"/>
      <c r="D135" s="3"/>
    </row>
    <row r="136" spans="1:4" ht="15.75">
      <c r="A136" s="3"/>
      <c r="B136" s="3"/>
      <c r="C136" s="3"/>
      <c r="D136" s="3"/>
    </row>
    <row r="137" spans="1:4" ht="15.75">
      <c r="A137" s="3"/>
      <c r="B137" s="3"/>
      <c r="C137" s="3"/>
      <c r="D137" s="3"/>
    </row>
    <row r="138" spans="1:4" ht="15.75">
      <c r="A138" s="3"/>
      <c r="B138" s="3"/>
      <c r="C138" s="3"/>
      <c r="D138" s="3"/>
    </row>
    <row r="139" spans="1:4" ht="15.75">
      <c r="A139" s="3"/>
      <c r="B139" s="3"/>
      <c r="C139" s="3"/>
      <c r="D139" s="3"/>
    </row>
    <row r="140" spans="1:4" ht="15.75">
      <c r="A140" s="3"/>
      <c r="B140" s="3"/>
      <c r="C140" s="3"/>
      <c r="D140" s="3"/>
    </row>
    <row r="141" spans="1:4" ht="15.75">
      <c r="A141" s="3"/>
      <c r="B141" s="3"/>
      <c r="C141" s="3"/>
      <c r="D141" s="3"/>
    </row>
    <row r="142" spans="1:4" ht="15.75">
      <c r="A142" s="3"/>
      <c r="B142" s="3"/>
      <c r="C142" s="3"/>
      <c r="D142" s="3"/>
    </row>
    <row r="143" spans="1:4" ht="15.75">
      <c r="A143" s="3"/>
      <c r="B143" s="3"/>
      <c r="C143" s="3"/>
      <c r="D143" s="3"/>
    </row>
    <row r="144" spans="1:4" ht="15.75">
      <c r="A144" s="3"/>
      <c r="B144" s="3"/>
      <c r="C144" s="3"/>
      <c r="D144" s="3"/>
    </row>
    <row r="145" spans="1:4" ht="15.75">
      <c r="A145" s="3"/>
      <c r="B145" s="3"/>
      <c r="C145" s="3"/>
      <c r="D145" s="3"/>
    </row>
    <row r="146" spans="1:4" ht="15.75">
      <c r="A146" s="3"/>
      <c r="B146" s="3"/>
      <c r="C146" s="3"/>
      <c r="D146" s="3"/>
    </row>
    <row r="147" spans="1:4" ht="15.75">
      <c r="A147" s="3"/>
      <c r="B147" s="3"/>
      <c r="C147" s="3"/>
      <c r="D147" s="3"/>
    </row>
    <row r="148" spans="1:4" ht="15.75">
      <c r="A148" s="3"/>
      <c r="B148" s="3"/>
      <c r="C148" s="3"/>
      <c r="D148" s="3"/>
    </row>
    <row r="149" spans="1:4" ht="15.75">
      <c r="A149" s="3"/>
      <c r="B149" s="3"/>
      <c r="C149" s="3"/>
      <c r="D149" s="3"/>
    </row>
    <row r="150" spans="1:4" ht="15.75">
      <c r="A150" s="3"/>
      <c r="B150" s="3"/>
      <c r="C150" s="3"/>
      <c r="D150" s="3"/>
    </row>
    <row r="151" spans="1:4" ht="15.75">
      <c r="A151" s="3"/>
      <c r="B151" s="3"/>
      <c r="C151" s="3"/>
      <c r="D151" s="3"/>
    </row>
    <row r="152" spans="1:4" ht="15.75">
      <c r="A152" s="3"/>
      <c r="B152" s="3"/>
      <c r="C152" s="3"/>
      <c r="D152" s="3"/>
    </row>
    <row r="153" spans="1:4" ht="15.75">
      <c r="A153" s="3"/>
      <c r="B153" s="3"/>
      <c r="C153" s="3"/>
      <c r="D153" s="3"/>
    </row>
  </sheetData>
  <mergeCells count="2">
    <mergeCell ref="G5:J5"/>
    <mergeCell ref="E3:M3"/>
  </mergeCells>
  <printOptions/>
  <pageMargins left="0.2755905511811024" right="0.31496062992125984" top="0.8267716535433072" bottom="0.8661417322834646" header="0.5118110236220472" footer="0.4724409448818898"/>
  <pageSetup fitToWidth="2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7"/>
  <sheetViews>
    <sheetView tabSelected="1" workbookViewId="0" topLeftCell="E1">
      <pane ySplit="5" topLeftCell="BM43" activePane="bottomLeft" state="frozen"/>
      <selection pane="topLeft" activeCell="E1" sqref="E1"/>
      <selection pane="bottomLeft" activeCell="K48" sqref="K48"/>
    </sheetView>
  </sheetViews>
  <sheetFormatPr defaultColWidth="9.00390625" defaultRowHeight="15.75"/>
  <cols>
    <col min="1" max="2" width="12.125" style="140" customWidth="1"/>
    <col min="3" max="3" width="18.625" style="140" customWidth="1"/>
    <col min="4" max="4" width="19.00390625" style="140" customWidth="1"/>
    <col min="5" max="5" width="27.875" style="140" customWidth="1"/>
    <col min="6" max="6" width="5.875" style="140" customWidth="1"/>
    <col min="7" max="7" width="12.25390625" style="140" customWidth="1"/>
    <col min="8" max="8" width="13.125" style="140" customWidth="1"/>
    <col min="9" max="9" width="18.25390625" style="140" customWidth="1"/>
    <col min="10" max="10" width="19.875" style="140" customWidth="1"/>
    <col min="11" max="12" width="12.125" style="140" customWidth="1"/>
    <col min="13" max="13" width="18.25390625" style="140" customWidth="1"/>
    <col min="14" max="14" width="20.00390625" style="140" customWidth="1"/>
    <col min="15" max="15" width="8.625" style="140" customWidth="1"/>
    <col min="16" max="16" width="9.25390625" style="140" customWidth="1"/>
    <col min="17" max="17" width="10.00390625" style="140" customWidth="1"/>
    <col min="18" max="18" width="9.125" style="140" customWidth="1"/>
    <col min="19" max="16384" width="9.00390625" style="140" customWidth="1"/>
  </cols>
  <sheetData>
    <row r="1" spans="2:34" s="83" customFormat="1" ht="27.75">
      <c r="B1" s="84"/>
      <c r="C1" s="85"/>
      <c r="D1" s="85"/>
      <c r="E1" s="86"/>
      <c r="F1" s="87"/>
      <c r="G1" s="87"/>
      <c r="H1" s="88" t="s">
        <v>117</v>
      </c>
      <c r="I1" s="86" t="s">
        <v>123</v>
      </c>
      <c r="J1" s="87"/>
      <c r="K1" s="87"/>
      <c r="L1" s="87"/>
      <c r="M1" s="87"/>
      <c r="N1" s="85"/>
      <c r="O1" s="85"/>
      <c r="P1" s="85"/>
      <c r="Q1" s="85"/>
      <c r="R1" s="85"/>
      <c r="AB1" s="89"/>
      <c r="AC1" s="89"/>
      <c r="AD1" s="89"/>
      <c r="AE1" s="89"/>
      <c r="AF1" s="89"/>
      <c r="AG1" s="89"/>
      <c r="AH1" s="89"/>
    </row>
    <row r="2" spans="1:18" s="93" customFormat="1" ht="16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2"/>
      <c r="K2" s="92"/>
      <c r="L2" s="92"/>
      <c r="M2" s="92"/>
      <c r="N2" s="92"/>
      <c r="O2" s="92"/>
      <c r="P2" s="92"/>
      <c r="Q2" s="92"/>
      <c r="R2" s="148" t="s">
        <v>0</v>
      </c>
    </row>
    <row r="3" spans="1:18" s="93" customFormat="1" ht="19.5" customHeight="1">
      <c r="A3" s="94" t="s">
        <v>122</v>
      </c>
      <c r="B3" s="95"/>
      <c r="C3" s="95"/>
      <c r="D3" s="96"/>
      <c r="E3" s="97"/>
      <c r="F3" s="98" t="s">
        <v>2</v>
      </c>
      <c r="G3" s="170" t="s">
        <v>114</v>
      </c>
      <c r="H3" s="171"/>
      <c r="I3" s="171"/>
      <c r="J3" s="172"/>
      <c r="K3" s="99" t="s">
        <v>115</v>
      </c>
      <c r="L3" s="100"/>
      <c r="M3" s="100"/>
      <c r="N3" s="101"/>
      <c r="O3" s="102" t="s">
        <v>116</v>
      </c>
      <c r="P3" s="103"/>
      <c r="Q3" s="103"/>
      <c r="R3" s="104"/>
    </row>
    <row r="4" spans="1:18" s="93" customFormat="1" ht="19.5" customHeight="1">
      <c r="A4" s="105" t="s">
        <v>3</v>
      </c>
      <c r="B4" s="106"/>
      <c r="C4" s="107" t="s">
        <v>4</v>
      </c>
      <c r="D4" s="106"/>
      <c r="E4" s="108" t="s">
        <v>5</v>
      </c>
      <c r="F4" s="109"/>
      <c r="G4" s="110" t="s">
        <v>6</v>
      </c>
      <c r="H4" s="149"/>
      <c r="I4" s="150" t="s">
        <v>7</v>
      </c>
      <c r="J4" s="112"/>
      <c r="K4" s="110" t="s">
        <v>6</v>
      </c>
      <c r="L4" s="106"/>
      <c r="M4" s="111" t="s">
        <v>7</v>
      </c>
      <c r="N4" s="112"/>
      <c r="O4" s="113" t="s">
        <v>8</v>
      </c>
      <c r="P4" s="106"/>
      <c r="Q4" s="107" t="s">
        <v>9</v>
      </c>
      <c r="R4" s="112"/>
    </row>
    <row r="5" spans="1:18" s="93" customFormat="1" ht="19.5" customHeight="1" thickBot="1">
      <c r="A5" s="114" t="s">
        <v>10</v>
      </c>
      <c r="B5" s="115" t="s">
        <v>11</v>
      </c>
      <c r="C5" s="116" t="s">
        <v>12</v>
      </c>
      <c r="D5" s="116" t="s">
        <v>13</v>
      </c>
      <c r="E5" s="117"/>
      <c r="F5" s="118" t="s">
        <v>14</v>
      </c>
      <c r="G5" s="116" t="s">
        <v>10</v>
      </c>
      <c r="H5" s="116" t="s">
        <v>11</v>
      </c>
      <c r="I5" s="116" t="s">
        <v>12</v>
      </c>
      <c r="J5" s="119" t="s">
        <v>13</v>
      </c>
      <c r="K5" s="116" t="s">
        <v>10</v>
      </c>
      <c r="L5" s="116" t="s">
        <v>11</v>
      </c>
      <c r="M5" s="116" t="s">
        <v>12</v>
      </c>
      <c r="N5" s="116" t="s">
        <v>13</v>
      </c>
      <c r="O5" s="116" t="s">
        <v>10</v>
      </c>
      <c r="P5" s="116" t="s">
        <v>11</v>
      </c>
      <c r="Q5" s="116" t="s">
        <v>12</v>
      </c>
      <c r="R5" s="120" t="s">
        <v>13</v>
      </c>
    </row>
    <row r="6" spans="1:18" s="93" customFormat="1" ht="19.5" customHeight="1">
      <c r="A6" s="162"/>
      <c r="B6" s="162"/>
      <c r="C6" s="162"/>
      <c r="D6" s="162"/>
      <c r="E6" s="163"/>
      <c r="F6" s="164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3:18" s="121" customFormat="1" ht="21.75" customHeight="1">
      <c r="C7" s="141"/>
      <c r="D7" s="141"/>
      <c r="E7" s="122" t="s">
        <v>15</v>
      </c>
      <c r="F7" s="123"/>
      <c r="M7" s="141"/>
      <c r="N7" s="141"/>
      <c r="O7" s="141"/>
      <c r="P7" s="141"/>
      <c r="Q7" s="141"/>
      <c r="R7" s="141"/>
    </row>
    <row r="8" spans="1:18" s="121" customFormat="1" ht="21.75" customHeight="1">
      <c r="A8" s="124">
        <v>147222.9</v>
      </c>
      <c r="B8" s="124">
        <v>511129.131</v>
      </c>
      <c r="C8" s="142">
        <v>4921488475.37</v>
      </c>
      <c r="D8" s="142">
        <v>7575367995.1</v>
      </c>
      <c r="E8" s="125" t="s">
        <v>16</v>
      </c>
      <c r="F8" s="126" t="s">
        <v>17</v>
      </c>
      <c r="G8" s="121">
        <v>131553.954</v>
      </c>
      <c r="H8" s="121">
        <v>503764.408</v>
      </c>
      <c r="I8" s="141">
        <v>3492960356.35</v>
      </c>
      <c r="J8" s="141">
        <v>6743913979.28</v>
      </c>
      <c r="K8" s="124">
        <v>139100</v>
      </c>
      <c r="L8" s="124">
        <v>422350</v>
      </c>
      <c r="M8" s="142">
        <v>4780066000</v>
      </c>
      <c r="N8" s="142">
        <v>6668121000</v>
      </c>
      <c r="O8" s="142">
        <f aca="true" t="shared" si="0" ref="O8:R9">(G8)/K8*100</f>
        <v>94.57509273903666</v>
      </c>
      <c r="P8" s="142">
        <f t="shared" si="0"/>
        <v>119.27652610394223</v>
      </c>
      <c r="Q8" s="142">
        <f t="shared" si="0"/>
        <v>73.07347547816285</v>
      </c>
      <c r="R8" s="142">
        <f t="shared" si="0"/>
        <v>101.13664672971592</v>
      </c>
    </row>
    <row r="9" spans="1:18" s="121" customFormat="1" ht="21.75" customHeight="1">
      <c r="A9" s="124">
        <v>48760.7</v>
      </c>
      <c r="B9" s="124">
        <v>44876.875</v>
      </c>
      <c r="C9" s="142">
        <v>2369338683.09</v>
      </c>
      <c r="D9" s="142">
        <v>1732318478.39</v>
      </c>
      <c r="E9" s="125" t="s">
        <v>18</v>
      </c>
      <c r="F9" s="126" t="s">
        <v>17</v>
      </c>
      <c r="G9" s="121">
        <v>44917.974</v>
      </c>
      <c r="H9" s="121">
        <v>43064.193</v>
      </c>
      <c r="I9" s="141">
        <v>2366416973.92</v>
      </c>
      <c r="J9" s="141">
        <v>2000473060.59</v>
      </c>
      <c r="K9" s="124">
        <v>66321</v>
      </c>
      <c r="L9" s="124">
        <v>59671</v>
      </c>
      <c r="M9" s="142">
        <v>2771955000</v>
      </c>
      <c r="N9" s="142">
        <v>2549018000</v>
      </c>
      <c r="O9" s="142">
        <f t="shared" si="0"/>
        <v>67.72813136110734</v>
      </c>
      <c r="P9" s="142">
        <f t="shared" si="0"/>
        <v>72.1693837877696</v>
      </c>
      <c r="Q9" s="142">
        <f t="shared" si="0"/>
        <v>85.36996357877383</v>
      </c>
      <c r="R9" s="142">
        <f t="shared" si="0"/>
        <v>78.48014649523856</v>
      </c>
    </row>
    <row r="10" spans="1:18" s="121" customFormat="1" ht="21.75" customHeight="1">
      <c r="A10" s="124"/>
      <c r="B10" s="124"/>
      <c r="C10" s="142"/>
      <c r="D10" s="142"/>
      <c r="E10" s="125"/>
      <c r="F10" s="126"/>
      <c r="I10" s="141"/>
      <c r="J10" s="141"/>
      <c r="K10" s="124"/>
      <c r="L10" s="124"/>
      <c r="M10" s="142"/>
      <c r="N10" s="142"/>
      <c r="O10" s="142"/>
      <c r="P10" s="142"/>
      <c r="Q10" s="142"/>
      <c r="R10" s="142"/>
    </row>
    <row r="11" spans="1:18" s="121" customFormat="1" ht="21.75" customHeight="1">
      <c r="A11" s="124"/>
      <c r="B11" s="124"/>
      <c r="C11" s="142"/>
      <c r="D11" s="142"/>
      <c r="E11" s="125"/>
      <c r="F11" s="126"/>
      <c r="I11" s="141"/>
      <c r="J11" s="141"/>
      <c r="K11" s="124"/>
      <c r="L11" s="124"/>
      <c r="M11" s="142"/>
      <c r="N11" s="142"/>
      <c r="O11" s="142"/>
      <c r="P11" s="142"/>
      <c r="Q11" s="142"/>
      <c r="R11" s="142"/>
    </row>
    <row r="12" spans="1:18" s="121" customFormat="1" ht="21.75" customHeight="1">
      <c r="A12" s="124"/>
      <c r="B12" s="124"/>
      <c r="C12" s="142"/>
      <c r="D12" s="142"/>
      <c r="E12" s="122" t="s">
        <v>27</v>
      </c>
      <c r="F12" s="127"/>
      <c r="I12" s="141"/>
      <c r="J12" s="141"/>
      <c r="K12" s="124"/>
      <c r="L12" s="124"/>
      <c r="M12" s="142"/>
      <c r="N12" s="142"/>
      <c r="O12" s="142"/>
      <c r="P12" s="142"/>
      <c r="Q12" s="142"/>
      <c r="R12" s="142"/>
    </row>
    <row r="13" spans="1:18" s="121" customFormat="1" ht="21.75" customHeight="1">
      <c r="A13" s="124">
        <v>822833</v>
      </c>
      <c r="B13" s="124">
        <v>822833</v>
      </c>
      <c r="C13" s="141">
        <v>12715105652.32</v>
      </c>
      <c r="D13" s="141">
        <v>13231273355</v>
      </c>
      <c r="E13" s="125" t="s">
        <v>24</v>
      </c>
      <c r="F13" s="126" t="s">
        <v>25</v>
      </c>
      <c r="G13" s="121">
        <v>1097966</v>
      </c>
      <c r="H13" s="121">
        <v>1097966</v>
      </c>
      <c r="I13" s="141">
        <v>11272920471</v>
      </c>
      <c r="J13" s="141">
        <v>12143375045</v>
      </c>
      <c r="K13" s="124">
        <v>807417</v>
      </c>
      <c r="L13" s="124">
        <v>807417</v>
      </c>
      <c r="M13" s="142">
        <v>14589606000</v>
      </c>
      <c r="N13" s="142">
        <v>14650086000</v>
      </c>
      <c r="O13" s="142">
        <f aca="true" t="shared" si="1" ref="O13:R14">(G13)/K13*100</f>
        <v>135.98499907730454</v>
      </c>
      <c r="P13" s="142">
        <f t="shared" si="1"/>
        <v>135.98499907730454</v>
      </c>
      <c r="Q13" s="142">
        <f t="shared" si="1"/>
        <v>77.26679165290687</v>
      </c>
      <c r="R13" s="142">
        <f t="shared" si="1"/>
        <v>82.88944546127578</v>
      </c>
    </row>
    <row r="14" spans="1:18" s="121" customFormat="1" ht="21.75" customHeight="1">
      <c r="A14" s="124">
        <v>1802</v>
      </c>
      <c r="B14" s="124">
        <v>1802</v>
      </c>
      <c r="C14" s="141">
        <v>2248310287.09</v>
      </c>
      <c r="D14" s="141">
        <v>2686229000</v>
      </c>
      <c r="E14" s="125" t="s">
        <v>28</v>
      </c>
      <c r="F14" s="126" t="s">
        <v>29</v>
      </c>
      <c r="G14" s="121">
        <v>857</v>
      </c>
      <c r="H14" s="121">
        <v>857</v>
      </c>
      <c r="I14" s="141">
        <v>772712284.7</v>
      </c>
      <c r="J14" s="141">
        <v>1278459000</v>
      </c>
      <c r="K14" s="124">
        <v>1559</v>
      </c>
      <c r="L14" s="124">
        <v>1559</v>
      </c>
      <c r="M14" s="142">
        <v>1774242000</v>
      </c>
      <c r="N14" s="142">
        <v>2112365000</v>
      </c>
      <c r="O14" s="142">
        <f t="shared" si="1"/>
        <v>54.9711353431687</v>
      </c>
      <c r="P14" s="142">
        <f t="shared" si="1"/>
        <v>54.9711353431687</v>
      </c>
      <c r="Q14" s="142">
        <f t="shared" si="1"/>
        <v>43.551684871624055</v>
      </c>
      <c r="R14" s="142">
        <f t="shared" si="1"/>
        <v>60.52263694958021</v>
      </c>
    </row>
    <row r="15" spans="1:18" s="121" customFormat="1" ht="21.75" customHeight="1">
      <c r="A15" s="124"/>
      <c r="B15" s="124"/>
      <c r="C15" s="141">
        <v>614636978.48</v>
      </c>
      <c r="D15" s="141">
        <v>748512468</v>
      </c>
      <c r="E15" s="125" t="s">
        <v>30</v>
      </c>
      <c r="F15" s="127"/>
      <c r="I15" s="141">
        <v>558862980.77</v>
      </c>
      <c r="J15" s="141">
        <v>718360869</v>
      </c>
      <c r="K15" s="124"/>
      <c r="L15" s="124"/>
      <c r="M15" s="142">
        <v>837106000</v>
      </c>
      <c r="N15" s="142">
        <v>1126820000</v>
      </c>
      <c r="O15" s="142"/>
      <c r="P15" s="142"/>
      <c r="Q15" s="142">
        <f>(I15)/M15*100</f>
        <v>66.76131586322401</v>
      </c>
      <c r="R15" s="142">
        <f>(J15)/N15*100</f>
        <v>63.751164249835824</v>
      </c>
    </row>
    <row r="16" spans="1:18" s="121" customFormat="1" ht="21.75" customHeight="1">
      <c r="A16" s="124">
        <v>1186</v>
      </c>
      <c r="B16" s="124">
        <v>1186</v>
      </c>
      <c r="C16" s="141">
        <v>489177486.82</v>
      </c>
      <c r="D16" s="141">
        <v>307901273</v>
      </c>
      <c r="E16" s="125" t="s">
        <v>26</v>
      </c>
      <c r="F16" s="126" t="s">
        <v>17</v>
      </c>
      <c r="G16" s="121">
        <v>1195</v>
      </c>
      <c r="H16" s="121">
        <v>1195</v>
      </c>
      <c r="I16" s="141">
        <v>571482602.15</v>
      </c>
      <c r="J16" s="141">
        <v>261410424</v>
      </c>
      <c r="K16" s="124">
        <v>7143</v>
      </c>
      <c r="L16" s="124">
        <v>7143</v>
      </c>
      <c r="M16" s="142">
        <v>529745000</v>
      </c>
      <c r="N16" s="142">
        <v>600000000</v>
      </c>
      <c r="O16" s="142">
        <f>(G16)/K16*100</f>
        <v>16.729665406691865</v>
      </c>
      <c r="P16" s="142">
        <f>(H16)/L16*100</f>
        <v>16.729665406691865</v>
      </c>
      <c r="Q16" s="142">
        <f>(I16)/M16*100</f>
        <v>107.87881002180293</v>
      </c>
      <c r="R16" s="142">
        <f>(J16)/N16*100</f>
        <v>43.568404</v>
      </c>
    </row>
    <row r="17" spans="1:18" s="121" customFormat="1" ht="21.75" customHeight="1">
      <c r="A17" s="124"/>
      <c r="B17" s="124"/>
      <c r="C17" s="141"/>
      <c r="D17" s="141"/>
      <c r="E17" s="125"/>
      <c r="F17" s="126"/>
      <c r="I17" s="141"/>
      <c r="J17" s="141"/>
      <c r="K17" s="124"/>
      <c r="L17" s="124"/>
      <c r="M17" s="142"/>
      <c r="N17" s="142"/>
      <c r="O17" s="142"/>
      <c r="P17" s="142"/>
      <c r="Q17" s="142"/>
      <c r="R17" s="142"/>
    </row>
    <row r="18" spans="1:18" s="121" customFormat="1" ht="21.75" customHeight="1">
      <c r="A18" s="124"/>
      <c r="B18" s="124"/>
      <c r="C18" s="141"/>
      <c r="D18" s="141"/>
      <c r="E18" s="125"/>
      <c r="F18" s="126"/>
      <c r="I18" s="141"/>
      <c r="J18" s="141"/>
      <c r="K18" s="124"/>
      <c r="L18" s="124"/>
      <c r="M18" s="142"/>
      <c r="N18" s="142"/>
      <c r="O18" s="142"/>
      <c r="P18" s="142"/>
      <c r="Q18" s="142"/>
      <c r="R18" s="142"/>
    </row>
    <row r="19" spans="1:18" s="121" customFormat="1" ht="21.75" customHeight="1">
      <c r="A19" s="124"/>
      <c r="B19" s="124"/>
      <c r="C19" s="142"/>
      <c r="D19" s="142"/>
      <c r="E19" s="122" t="s">
        <v>31</v>
      </c>
      <c r="F19" s="127"/>
      <c r="I19" s="141"/>
      <c r="J19" s="141"/>
      <c r="K19" s="124"/>
      <c r="L19" s="124"/>
      <c r="M19" s="142"/>
      <c r="N19" s="142"/>
      <c r="O19" s="142"/>
      <c r="P19" s="142"/>
      <c r="Q19" s="142"/>
      <c r="R19" s="142"/>
    </row>
    <row r="20" spans="1:18" s="121" customFormat="1" ht="31.5" customHeight="1">
      <c r="A20" s="128">
        <v>7822480</v>
      </c>
      <c r="B20" s="128">
        <v>6297525</v>
      </c>
      <c r="C20" s="143">
        <v>47914696098.33</v>
      </c>
      <c r="D20" s="143">
        <v>48380147259.9</v>
      </c>
      <c r="E20" s="125" t="s">
        <v>32</v>
      </c>
      <c r="F20" s="151" t="s">
        <v>33</v>
      </c>
      <c r="G20" s="121">
        <v>8082989</v>
      </c>
      <c r="H20" s="121">
        <v>7659612</v>
      </c>
      <c r="I20" s="141">
        <v>56447250139.74</v>
      </c>
      <c r="J20" s="141">
        <v>65370466616.9</v>
      </c>
      <c r="K20" s="128">
        <v>7819611</v>
      </c>
      <c r="L20" s="128">
        <v>7232045</v>
      </c>
      <c r="M20" s="143">
        <v>47358043000</v>
      </c>
      <c r="N20" s="143">
        <v>56451544000</v>
      </c>
      <c r="O20" s="142">
        <f aca="true" t="shared" si="2" ref="O20:R26">(G20)/K20*100</f>
        <v>103.36817266229738</v>
      </c>
      <c r="P20" s="142">
        <f t="shared" si="2"/>
        <v>105.91211752692358</v>
      </c>
      <c r="Q20" s="142">
        <f t="shared" si="2"/>
        <v>119.1925311181883</v>
      </c>
      <c r="R20" s="142">
        <f t="shared" si="2"/>
        <v>115.79925363405472</v>
      </c>
    </row>
    <row r="21" spans="1:18" s="121" customFormat="1" ht="21.75" customHeight="1">
      <c r="A21" s="128">
        <v>736227</v>
      </c>
      <c r="B21" s="128">
        <v>988248</v>
      </c>
      <c r="C21" s="143">
        <v>7650442151.06</v>
      </c>
      <c r="D21" s="143">
        <v>10635719224.75</v>
      </c>
      <c r="E21" s="125" t="s">
        <v>34</v>
      </c>
      <c r="F21" s="126" t="s">
        <v>17</v>
      </c>
      <c r="G21" s="121">
        <v>661764</v>
      </c>
      <c r="H21" s="121">
        <v>966110</v>
      </c>
      <c r="I21" s="141">
        <v>7969072809.15</v>
      </c>
      <c r="J21" s="141">
        <v>12036932597.21</v>
      </c>
      <c r="K21" s="128">
        <v>804840</v>
      </c>
      <c r="L21" s="128">
        <v>1005000</v>
      </c>
      <c r="M21" s="143">
        <v>7201299000</v>
      </c>
      <c r="N21" s="143">
        <v>10313093000</v>
      </c>
      <c r="O21" s="142">
        <f t="shared" si="2"/>
        <v>82.22305054420754</v>
      </c>
      <c r="P21" s="142">
        <f t="shared" si="2"/>
        <v>96.13034825870646</v>
      </c>
      <c r="Q21" s="142">
        <f t="shared" si="2"/>
        <v>110.66160159646196</v>
      </c>
      <c r="R21" s="142">
        <f t="shared" si="2"/>
        <v>116.71505917002784</v>
      </c>
    </row>
    <row r="22" spans="1:18" s="121" customFormat="1" ht="21.75" customHeight="1">
      <c r="A22" s="128">
        <v>6629484</v>
      </c>
      <c r="B22" s="128">
        <v>6883084</v>
      </c>
      <c r="C22" s="143">
        <v>49439436849.59</v>
      </c>
      <c r="D22" s="143">
        <v>109580188454.24</v>
      </c>
      <c r="E22" s="123" t="s">
        <v>124</v>
      </c>
      <c r="F22" s="126" t="s">
        <v>36</v>
      </c>
      <c r="G22" s="121">
        <f>7734372+74</f>
        <v>7734446</v>
      </c>
      <c r="H22" s="121">
        <v>8079173</v>
      </c>
      <c r="I22" s="141">
        <f>67258600157.71+1123486.45</f>
        <v>67259723644.159996</v>
      </c>
      <c r="J22" s="141">
        <v>129428488199.21</v>
      </c>
      <c r="K22" s="128">
        <v>7486277</v>
      </c>
      <c r="L22" s="128">
        <v>7485227</v>
      </c>
      <c r="M22" s="143">
        <v>61616346000</v>
      </c>
      <c r="N22" s="143">
        <v>120645994000</v>
      </c>
      <c r="O22" s="142">
        <f t="shared" si="2"/>
        <v>103.31498553954121</v>
      </c>
      <c r="P22" s="142">
        <f t="shared" si="2"/>
        <v>107.9349096560465</v>
      </c>
      <c r="Q22" s="142">
        <f t="shared" si="2"/>
        <v>109.15889696568503</v>
      </c>
      <c r="R22" s="142">
        <f t="shared" si="2"/>
        <v>107.27955724680756</v>
      </c>
    </row>
    <row r="23" spans="1:18" s="121" customFormat="1" ht="21.75" customHeight="1">
      <c r="A23" s="128">
        <v>2432902</v>
      </c>
      <c r="B23" s="128">
        <v>2666752</v>
      </c>
      <c r="C23" s="143">
        <v>16011413291.71</v>
      </c>
      <c r="D23" s="143">
        <v>18432663401</v>
      </c>
      <c r="E23" s="125" t="s">
        <v>37</v>
      </c>
      <c r="F23" s="126" t="s">
        <v>36</v>
      </c>
      <c r="G23" s="121">
        <v>2009455</v>
      </c>
      <c r="H23" s="121">
        <v>2247366</v>
      </c>
      <c r="I23" s="141">
        <v>14798020416.43</v>
      </c>
      <c r="J23" s="141">
        <v>18145950784</v>
      </c>
      <c r="K23" s="128">
        <v>2528993</v>
      </c>
      <c r="L23" s="128">
        <v>2528993</v>
      </c>
      <c r="M23" s="143">
        <v>13935550000</v>
      </c>
      <c r="N23" s="152">
        <v>14940067000</v>
      </c>
      <c r="O23" s="142">
        <f t="shared" si="2"/>
        <v>79.45672447491945</v>
      </c>
      <c r="P23" s="142">
        <f t="shared" si="2"/>
        <v>88.8640656577539</v>
      </c>
      <c r="Q23" s="142">
        <f t="shared" si="2"/>
        <v>106.18899445253327</v>
      </c>
      <c r="R23" s="142">
        <f t="shared" si="2"/>
        <v>121.45829589653113</v>
      </c>
    </row>
    <row r="24" spans="1:18" s="121" customFormat="1" ht="21.75" customHeight="1">
      <c r="A24" s="128">
        <v>6300698</v>
      </c>
      <c r="B24" s="128">
        <v>5863309</v>
      </c>
      <c r="C24" s="143">
        <v>44358609728.8</v>
      </c>
      <c r="D24" s="143">
        <v>55625019014.99</v>
      </c>
      <c r="E24" s="125" t="s">
        <v>38</v>
      </c>
      <c r="F24" s="126" t="s">
        <v>36</v>
      </c>
      <c r="G24" s="121">
        <v>6878653</v>
      </c>
      <c r="H24" s="121">
        <v>6579162</v>
      </c>
      <c r="I24" s="141">
        <v>56004119213.99</v>
      </c>
      <c r="J24" s="141">
        <v>66448014290.11</v>
      </c>
      <c r="K24" s="128">
        <v>6845360</v>
      </c>
      <c r="L24" s="128">
        <v>6827360</v>
      </c>
      <c r="M24" s="143">
        <v>45094481000</v>
      </c>
      <c r="N24" s="143">
        <v>59767554000</v>
      </c>
      <c r="O24" s="142">
        <f t="shared" si="2"/>
        <v>100.48635864293477</v>
      </c>
      <c r="P24" s="142">
        <f t="shared" si="2"/>
        <v>96.3646563239671</v>
      </c>
      <c r="Q24" s="142">
        <f t="shared" si="2"/>
        <v>124.19284571429039</v>
      </c>
      <c r="R24" s="142">
        <f t="shared" si="2"/>
        <v>111.17740285993634</v>
      </c>
    </row>
    <row r="25" spans="1:18" s="121" customFormat="1" ht="21.75" customHeight="1">
      <c r="A25" s="128">
        <v>11250223</v>
      </c>
      <c r="B25" s="128">
        <v>11484727</v>
      </c>
      <c r="C25" s="143">
        <v>65722721560.91</v>
      </c>
      <c r="D25" s="143">
        <v>71134363106.98</v>
      </c>
      <c r="E25" s="125" t="s">
        <v>39</v>
      </c>
      <c r="F25" s="126" t="s">
        <v>36</v>
      </c>
      <c r="G25" s="121">
        <v>12628792</v>
      </c>
      <c r="H25" s="121">
        <v>11409939</v>
      </c>
      <c r="I25" s="141">
        <v>82456240689.1</v>
      </c>
      <c r="J25" s="141">
        <v>78341573208.26</v>
      </c>
      <c r="K25" s="128">
        <v>10150533</v>
      </c>
      <c r="L25" s="128">
        <v>11770000</v>
      </c>
      <c r="M25" s="143">
        <v>56428045000</v>
      </c>
      <c r="N25" s="143">
        <v>76556800000</v>
      </c>
      <c r="O25" s="142">
        <f t="shared" si="2"/>
        <v>124.41506273611445</v>
      </c>
      <c r="P25" s="142">
        <f t="shared" si="2"/>
        <v>96.94085811384878</v>
      </c>
      <c r="Q25" s="142">
        <f t="shared" si="2"/>
        <v>146.12634672900683</v>
      </c>
      <c r="R25" s="142">
        <f t="shared" si="2"/>
        <v>102.33130591699235</v>
      </c>
    </row>
    <row r="26" spans="1:18" s="121" customFormat="1" ht="21.75" customHeight="1">
      <c r="A26" s="128">
        <v>1754948</v>
      </c>
      <c r="B26" s="128">
        <v>1746873</v>
      </c>
      <c r="C26" s="143">
        <v>23045466226.74</v>
      </c>
      <c r="D26" s="143">
        <v>26045026139.19</v>
      </c>
      <c r="E26" s="125" t="s">
        <v>125</v>
      </c>
      <c r="F26" s="126" t="s">
        <v>17</v>
      </c>
      <c r="G26" s="121">
        <v>1840846</v>
      </c>
      <c r="H26" s="121">
        <v>1842356</v>
      </c>
      <c r="I26" s="141">
        <v>27610813972.77</v>
      </c>
      <c r="J26" s="141">
        <v>33583901033.94</v>
      </c>
      <c r="K26" s="128">
        <v>1650791</v>
      </c>
      <c r="L26" s="128">
        <v>1650791</v>
      </c>
      <c r="M26" s="143">
        <v>24234319000</v>
      </c>
      <c r="N26" s="143">
        <v>22800509000</v>
      </c>
      <c r="O26" s="142">
        <f t="shared" si="2"/>
        <v>111.51296560255052</v>
      </c>
      <c r="P26" s="142">
        <f t="shared" si="2"/>
        <v>111.60443690327848</v>
      </c>
      <c r="Q26" s="142">
        <f t="shared" si="2"/>
        <v>113.93270003902319</v>
      </c>
      <c r="R26" s="142">
        <f t="shared" si="2"/>
        <v>147.29452326673936</v>
      </c>
    </row>
    <row r="27" spans="1:18" s="121" customFormat="1" ht="21.75" customHeight="1">
      <c r="A27" s="128"/>
      <c r="B27" s="129"/>
      <c r="C27" s="143"/>
      <c r="D27" s="144"/>
      <c r="E27" s="125"/>
      <c r="F27" s="126"/>
      <c r="I27" s="141"/>
      <c r="J27" s="141"/>
      <c r="K27" s="128"/>
      <c r="L27" s="129"/>
      <c r="M27" s="143"/>
      <c r="N27" s="144"/>
      <c r="O27" s="142"/>
      <c r="P27" s="142"/>
      <c r="Q27" s="142"/>
      <c r="R27" s="142"/>
    </row>
    <row r="28" spans="1:18" s="121" customFormat="1" ht="21.75" customHeight="1">
      <c r="A28" s="128"/>
      <c r="B28" s="129"/>
      <c r="C28" s="143"/>
      <c r="D28" s="144"/>
      <c r="E28" s="125"/>
      <c r="F28" s="126"/>
      <c r="I28" s="141"/>
      <c r="J28" s="141"/>
      <c r="K28" s="128"/>
      <c r="L28" s="129"/>
      <c r="M28" s="143"/>
      <c r="N28" s="144"/>
      <c r="O28" s="142"/>
      <c r="P28" s="142"/>
      <c r="Q28" s="142"/>
      <c r="R28" s="142"/>
    </row>
    <row r="29" spans="1:18" s="121" customFormat="1" ht="21.75" customHeight="1">
      <c r="A29" s="124"/>
      <c r="B29" s="124"/>
      <c r="C29" s="142"/>
      <c r="D29" s="142"/>
      <c r="E29" s="122" t="s">
        <v>41</v>
      </c>
      <c r="F29" s="126"/>
      <c r="I29" s="141"/>
      <c r="J29" s="141"/>
      <c r="K29" s="124"/>
      <c r="L29" s="124"/>
      <c r="M29" s="142"/>
      <c r="N29" s="142"/>
      <c r="O29" s="142"/>
      <c r="P29" s="142"/>
      <c r="Q29" s="142"/>
      <c r="R29" s="142"/>
    </row>
    <row r="30" spans="1:18" s="121" customFormat="1" ht="21.75" customHeight="1">
      <c r="A30" s="124"/>
      <c r="B30" s="124"/>
      <c r="C30" s="142">
        <v>3270511753</v>
      </c>
      <c r="D30" s="142">
        <v>3275835125</v>
      </c>
      <c r="E30" s="123" t="s">
        <v>111</v>
      </c>
      <c r="F30" s="127"/>
      <c r="I30" s="141">
        <v>2145019639</v>
      </c>
      <c r="J30" s="141">
        <v>2793355367</v>
      </c>
      <c r="K30" s="124"/>
      <c r="L30" s="124"/>
      <c r="M30" s="142">
        <v>3605325000</v>
      </c>
      <c r="N30" s="142">
        <v>4686682000</v>
      </c>
      <c r="O30" s="142"/>
      <c r="P30" s="142"/>
      <c r="Q30" s="142">
        <f aca="true" t="shared" si="3" ref="Q30:R32">(I30)/M30*100</f>
        <v>59.495874546677484</v>
      </c>
      <c r="R30" s="142">
        <f t="shared" si="3"/>
        <v>59.60198210589069</v>
      </c>
    </row>
    <row r="31" spans="1:18" s="121" customFormat="1" ht="21.75" customHeight="1">
      <c r="A31" s="124"/>
      <c r="B31" s="124"/>
      <c r="C31" s="142">
        <v>1853140307</v>
      </c>
      <c r="D31" s="142">
        <v>804771216</v>
      </c>
      <c r="E31" s="123" t="s">
        <v>112</v>
      </c>
      <c r="F31" s="127"/>
      <c r="I31" s="141">
        <v>1711412576</v>
      </c>
      <c r="J31" s="141">
        <v>1377653716</v>
      </c>
      <c r="K31" s="124"/>
      <c r="L31" s="124"/>
      <c r="M31" s="142">
        <v>2282663000</v>
      </c>
      <c r="N31" s="142">
        <v>1308478000</v>
      </c>
      <c r="O31" s="142"/>
      <c r="P31" s="142"/>
      <c r="Q31" s="142">
        <f t="shared" si="3"/>
        <v>74.97438631983783</v>
      </c>
      <c r="R31" s="142">
        <f t="shared" si="3"/>
        <v>105.28673130155799</v>
      </c>
    </row>
    <row r="32" spans="1:18" s="121" customFormat="1" ht="21.75" customHeight="1">
      <c r="A32" s="124"/>
      <c r="B32" s="124"/>
      <c r="C32" s="142">
        <v>1614612389</v>
      </c>
      <c r="D32" s="142">
        <v>2350936111</v>
      </c>
      <c r="E32" s="123" t="s">
        <v>113</v>
      </c>
      <c r="F32" s="127"/>
      <c r="I32" s="141">
        <v>2080223820</v>
      </c>
      <c r="J32" s="141">
        <v>2037751117</v>
      </c>
      <c r="K32" s="124"/>
      <c r="L32" s="124"/>
      <c r="M32" s="142">
        <v>3126056000</v>
      </c>
      <c r="N32" s="142">
        <v>3971959000</v>
      </c>
      <c r="O32" s="142"/>
      <c r="P32" s="142"/>
      <c r="Q32" s="142">
        <f t="shared" si="3"/>
        <v>66.54467546326745</v>
      </c>
      <c r="R32" s="142">
        <f t="shared" si="3"/>
        <v>51.30342777959188</v>
      </c>
    </row>
    <row r="33" spans="1:18" s="121" customFormat="1" ht="21.75" customHeight="1">
      <c r="A33" s="124"/>
      <c r="B33" s="124"/>
      <c r="C33" s="142"/>
      <c r="D33" s="142"/>
      <c r="E33" s="123"/>
      <c r="F33" s="127"/>
      <c r="I33" s="141"/>
      <c r="J33" s="141"/>
      <c r="K33" s="124"/>
      <c r="L33" s="124"/>
      <c r="M33" s="142"/>
      <c r="N33" s="142"/>
      <c r="O33" s="142"/>
      <c r="P33" s="142"/>
      <c r="Q33" s="142"/>
      <c r="R33" s="142"/>
    </row>
    <row r="34" spans="1:18" s="121" customFormat="1" ht="21.75" customHeight="1">
      <c r="A34" s="124"/>
      <c r="B34" s="124"/>
      <c r="C34" s="142"/>
      <c r="D34" s="142"/>
      <c r="E34" s="123"/>
      <c r="F34" s="127"/>
      <c r="I34" s="141"/>
      <c r="J34" s="141"/>
      <c r="K34" s="124"/>
      <c r="L34" s="124"/>
      <c r="M34" s="142"/>
      <c r="N34" s="142"/>
      <c r="O34" s="142"/>
      <c r="P34" s="142"/>
      <c r="Q34" s="142"/>
      <c r="R34" s="142"/>
    </row>
    <row r="35" spans="1:18" s="121" customFormat="1" ht="21.75" customHeight="1">
      <c r="A35" s="124"/>
      <c r="B35" s="124"/>
      <c r="C35" s="142"/>
      <c r="D35" s="142"/>
      <c r="E35" s="130" t="s">
        <v>97</v>
      </c>
      <c r="F35" s="126"/>
      <c r="I35" s="141"/>
      <c r="J35" s="141"/>
      <c r="K35" s="124"/>
      <c r="L35" s="124"/>
      <c r="M35" s="142"/>
      <c r="N35" s="142"/>
      <c r="O35" s="145"/>
      <c r="P35" s="145"/>
      <c r="Q35" s="145"/>
      <c r="R35" s="145"/>
    </row>
    <row r="36" spans="1:18" s="121" customFormat="1" ht="21.75" customHeight="1">
      <c r="A36" s="124">
        <v>268395</v>
      </c>
      <c r="B36" s="124">
        <v>275265</v>
      </c>
      <c r="C36" s="142">
        <v>11008380262.58</v>
      </c>
      <c r="D36" s="142">
        <v>12926358109</v>
      </c>
      <c r="E36" s="123" t="s">
        <v>126</v>
      </c>
      <c r="F36" s="127" t="s">
        <v>17</v>
      </c>
      <c r="G36" s="121">
        <v>300716.554</v>
      </c>
      <c r="H36" s="121">
        <v>305917.448</v>
      </c>
      <c r="I36" s="141">
        <v>14930249136.55</v>
      </c>
      <c r="J36" s="141">
        <v>16822773964</v>
      </c>
      <c r="K36" s="124">
        <v>240000</v>
      </c>
      <c r="L36" s="124">
        <v>240000</v>
      </c>
      <c r="M36" s="142">
        <v>10295282000</v>
      </c>
      <c r="N36" s="142">
        <v>10541160000</v>
      </c>
      <c r="O36" s="142">
        <f>(G36)/K36*100</f>
        <v>125.29856416666667</v>
      </c>
      <c r="P36" s="142">
        <f>(H36)/L36*100</f>
        <v>127.46560333333332</v>
      </c>
      <c r="Q36" s="142">
        <f>(I36)/M36*100</f>
        <v>145.0203028586298</v>
      </c>
      <c r="R36" s="142">
        <f>(J36)/N36*100</f>
        <v>159.59129701095515</v>
      </c>
    </row>
    <row r="37" spans="1:18" s="121" customFormat="1" ht="21.75" customHeight="1">
      <c r="A37" s="124"/>
      <c r="B37" s="124"/>
      <c r="C37" s="142"/>
      <c r="D37" s="142"/>
      <c r="E37" s="135"/>
      <c r="F37" s="127"/>
      <c r="I37" s="141"/>
      <c r="J37" s="141"/>
      <c r="K37" s="124"/>
      <c r="L37" s="124"/>
      <c r="M37" s="142"/>
      <c r="N37" s="142"/>
      <c r="O37" s="142"/>
      <c r="P37" s="142"/>
      <c r="Q37" s="142"/>
      <c r="R37" s="142"/>
    </row>
    <row r="38" spans="1:18" s="121" customFormat="1" ht="21.75" customHeight="1">
      <c r="A38" s="124"/>
      <c r="B38" s="124"/>
      <c r="C38" s="142"/>
      <c r="D38" s="142"/>
      <c r="E38" s="135"/>
      <c r="F38" s="127"/>
      <c r="I38" s="141"/>
      <c r="J38" s="141"/>
      <c r="K38" s="124"/>
      <c r="L38" s="124"/>
      <c r="M38" s="142"/>
      <c r="N38" s="142"/>
      <c r="O38" s="142"/>
      <c r="P38" s="142"/>
      <c r="Q38" s="142"/>
      <c r="R38" s="142"/>
    </row>
    <row r="39" spans="1:18" s="121" customFormat="1" ht="21.75" customHeight="1">
      <c r="A39" s="124"/>
      <c r="B39" s="124"/>
      <c r="C39" s="142"/>
      <c r="D39" s="142"/>
      <c r="E39" s="130" t="s">
        <v>98</v>
      </c>
      <c r="F39" s="126"/>
      <c r="I39" s="141"/>
      <c r="J39" s="141"/>
      <c r="K39" s="124"/>
      <c r="L39" s="124"/>
      <c r="M39" s="142"/>
      <c r="N39" s="142"/>
      <c r="O39" s="142"/>
      <c r="P39" s="142"/>
      <c r="Q39" s="142"/>
      <c r="R39" s="142"/>
    </row>
    <row r="40" spans="1:18" s="121" customFormat="1" ht="21.75" customHeight="1">
      <c r="A40" s="124">
        <v>45675850</v>
      </c>
      <c r="B40" s="124">
        <v>45661650</v>
      </c>
      <c r="C40" s="142">
        <v>397345512</v>
      </c>
      <c r="D40" s="142">
        <v>513296741</v>
      </c>
      <c r="E40" s="123" t="s">
        <v>99</v>
      </c>
      <c r="F40" s="127" t="s">
        <v>100</v>
      </c>
      <c r="G40" s="121">
        <v>43968805</v>
      </c>
      <c r="H40" s="121">
        <v>38930800</v>
      </c>
      <c r="I40" s="141">
        <v>488601189</v>
      </c>
      <c r="J40" s="141">
        <v>643136993</v>
      </c>
      <c r="K40" s="124">
        <v>46697350</v>
      </c>
      <c r="L40" s="124">
        <v>46697350</v>
      </c>
      <c r="M40" s="142">
        <v>440648000</v>
      </c>
      <c r="N40" s="142">
        <v>523010000</v>
      </c>
      <c r="O40" s="142">
        <f aca="true" t="shared" si="4" ref="O40:R42">(G40)/K40*100</f>
        <v>94.15695965616892</v>
      </c>
      <c r="P40" s="142">
        <f t="shared" si="4"/>
        <v>83.36832818136361</v>
      </c>
      <c r="Q40" s="142">
        <f t="shared" si="4"/>
        <v>110.88242520106752</v>
      </c>
      <c r="R40" s="142">
        <f t="shared" si="4"/>
        <v>122.96839314735857</v>
      </c>
    </row>
    <row r="41" spans="1:18" s="121" customFormat="1" ht="21.75" customHeight="1">
      <c r="A41" s="124">
        <v>67000</v>
      </c>
      <c r="B41" s="124">
        <v>68000</v>
      </c>
      <c r="C41" s="142">
        <v>27389727</v>
      </c>
      <c r="D41" s="142">
        <v>37334269</v>
      </c>
      <c r="E41" s="132" t="s">
        <v>102</v>
      </c>
      <c r="F41" s="127" t="s">
        <v>103</v>
      </c>
      <c r="G41" s="121">
        <v>44000</v>
      </c>
      <c r="H41" s="121">
        <v>44000</v>
      </c>
      <c r="I41" s="141">
        <v>17611212</v>
      </c>
      <c r="J41" s="141">
        <v>22318356</v>
      </c>
      <c r="K41" s="124">
        <v>67000</v>
      </c>
      <c r="L41" s="124">
        <v>67000</v>
      </c>
      <c r="M41" s="142">
        <v>29242000</v>
      </c>
      <c r="N41" s="142">
        <v>29480000</v>
      </c>
      <c r="O41" s="142">
        <f t="shared" si="4"/>
        <v>65.67164179104478</v>
      </c>
      <c r="P41" s="142">
        <f t="shared" si="4"/>
        <v>65.67164179104478</v>
      </c>
      <c r="Q41" s="142">
        <f t="shared" si="4"/>
        <v>60.2257437931742</v>
      </c>
      <c r="R41" s="142">
        <f t="shared" si="4"/>
        <v>75.70677069199458</v>
      </c>
    </row>
    <row r="42" spans="1:18" s="121" customFormat="1" ht="21.75" customHeight="1">
      <c r="A42" s="124">
        <v>90650</v>
      </c>
      <c r="B42" s="124">
        <v>90650</v>
      </c>
      <c r="C42" s="142">
        <v>3603610</v>
      </c>
      <c r="D42" s="142">
        <v>2096314</v>
      </c>
      <c r="E42" s="123" t="s">
        <v>101</v>
      </c>
      <c r="F42" s="127" t="s">
        <v>100</v>
      </c>
      <c r="G42" s="121">
        <v>67740</v>
      </c>
      <c r="H42" s="121">
        <v>67740</v>
      </c>
      <c r="I42" s="141">
        <v>3124057</v>
      </c>
      <c r="J42" s="141">
        <v>1401598</v>
      </c>
      <c r="K42" s="124">
        <v>93600</v>
      </c>
      <c r="L42" s="124">
        <v>93600</v>
      </c>
      <c r="M42" s="142">
        <v>2305000</v>
      </c>
      <c r="N42" s="142">
        <v>2340000</v>
      </c>
      <c r="O42" s="142">
        <f t="shared" si="4"/>
        <v>72.37179487179488</v>
      </c>
      <c r="P42" s="142">
        <f t="shared" si="4"/>
        <v>72.37179487179488</v>
      </c>
      <c r="Q42" s="142">
        <f t="shared" si="4"/>
        <v>135.5339262472885</v>
      </c>
      <c r="R42" s="142">
        <f t="shared" si="4"/>
        <v>59.897350427350425</v>
      </c>
    </row>
    <row r="43" spans="1:18" s="121" customFormat="1" ht="21.75" customHeight="1">
      <c r="A43" s="124"/>
      <c r="B43" s="124"/>
      <c r="C43" s="142"/>
      <c r="D43" s="142"/>
      <c r="E43" s="132"/>
      <c r="F43" s="127"/>
      <c r="I43" s="141"/>
      <c r="J43" s="141"/>
      <c r="K43" s="124"/>
      <c r="L43" s="124"/>
      <c r="M43" s="142"/>
      <c r="N43" s="142"/>
      <c r="O43" s="142"/>
      <c r="P43" s="142"/>
      <c r="Q43" s="142"/>
      <c r="R43" s="142"/>
    </row>
    <row r="44" spans="1:18" s="121" customFormat="1" ht="21.75" customHeight="1">
      <c r="A44" s="124"/>
      <c r="B44" s="124"/>
      <c r="C44" s="142"/>
      <c r="D44" s="142"/>
      <c r="E44" s="132"/>
      <c r="F44" s="127"/>
      <c r="I44" s="141"/>
      <c r="J44" s="141"/>
      <c r="K44" s="124"/>
      <c r="L44" s="124"/>
      <c r="M44" s="142"/>
      <c r="N44" s="142"/>
      <c r="O44" s="142"/>
      <c r="P44" s="142"/>
      <c r="Q44" s="142"/>
      <c r="R44" s="142"/>
    </row>
    <row r="45" spans="1:18" s="121" customFormat="1" ht="21.75" customHeight="1">
      <c r="A45" s="124"/>
      <c r="B45" s="124"/>
      <c r="C45" s="142"/>
      <c r="D45" s="142"/>
      <c r="E45" s="130" t="s">
        <v>121</v>
      </c>
      <c r="F45" s="126"/>
      <c r="I45" s="141"/>
      <c r="J45" s="141"/>
      <c r="K45" s="124"/>
      <c r="L45" s="124"/>
      <c r="M45" s="142"/>
      <c r="N45" s="142"/>
      <c r="O45" s="142"/>
      <c r="P45" s="142"/>
      <c r="Q45" s="142"/>
      <c r="R45" s="142"/>
    </row>
    <row r="46" spans="1:18" s="121" customFormat="1" ht="21.75" customHeight="1">
      <c r="A46" s="124">
        <v>1734515.766</v>
      </c>
      <c r="B46" s="121">
        <v>1636993.3</v>
      </c>
      <c r="C46" s="142">
        <v>7425407983.71</v>
      </c>
      <c r="D46" s="142">
        <v>26229378592.9</v>
      </c>
      <c r="E46" s="132" t="s">
        <v>105</v>
      </c>
      <c r="F46" s="127" t="s">
        <v>104</v>
      </c>
      <c r="G46" s="121">
        <v>1849219.508</v>
      </c>
      <c r="H46" s="121">
        <v>1783652.32</v>
      </c>
      <c r="I46" s="141">
        <v>7816663879.71</v>
      </c>
      <c r="J46" s="141">
        <v>28093482451.42</v>
      </c>
      <c r="K46" s="124">
        <v>1739366</v>
      </c>
      <c r="L46" s="124">
        <v>1739366</v>
      </c>
      <c r="M46" s="142">
        <v>7413045000</v>
      </c>
      <c r="N46" s="142">
        <v>27762006000</v>
      </c>
      <c r="O46" s="142">
        <f aca="true" t="shared" si="5" ref="O46:O52">(G46)/K46*100</f>
        <v>106.31572124555728</v>
      </c>
      <c r="P46" s="142">
        <f aca="true" t="shared" si="6" ref="P46:P52">(H46)/L46*100</f>
        <v>102.54611852824536</v>
      </c>
      <c r="Q46" s="142">
        <f aca="true" t="shared" si="7" ref="Q46:Q52">(I46)/M46*100</f>
        <v>105.44471104262823</v>
      </c>
      <c r="R46" s="142">
        <f aca="true" t="shared" si="8" ref="R46:R52">(J46)/N46*100</f>
        <v>101.19399315532169</v>
      </c>
    </row>
    <row r="47" spans="1:18" s="121" customFormat="1" ht="21.75" customHeight="1">
      <c r="A47" s="124">
        <v>36616.72</v>
      </c>
      <c r="B47" s="121">
        <v>35056.676</v>
      </c>
      <c r="C47" s="142">
        <v>161168411</v>
      </c>
      <c r="D47" s="142">
        <v>584855384.15</v>
      </c>
      <c r="E47" s="132" t="s">
        <v>106</v>
      </c>
      <c r="F47" s="127" t="s">
        <v>104</v>
      </c>
      <c r="G47" s="121">
        <v>33754.32</v>
      </c>
      <c r="H47" s="121">
        <v>32587.694</v>
      </c>
      <c r="I47" s="141">
        <v>149856964.39</v>
      </c>
      <c r="J47" s="141">
        <v>538675270.95</v>
      </c>
      <c r="K47" s="124">
        <v>47841</v>
      </c>
      <c r="L47" s="124">
        <v>47841</v>
      </c>
      <c r="M47" s="142">
        <v>235108000</v>
      </c>
      <c r="N47" s="142">
        <v>798342000</v>
      </c>
      <c r="O47" s="142">
        <f t="shared" si="5"/>
        <v>70.55521414686147</v>
      </c>
      <c r="P47" s="142">
        <f t="shared" si="6"/>
        <v>68.116665621538</v>
      </c>
      <c r="Q47" s="142">
        <f t="shared" si="7"/>
        <v>63.73962791142793</v>
      </c>
      <c r="R47" s="142">
        <f t="shared" si="8"/>
        <v>67.4742492503213</v>
      </c>
    </row>
    <row r="48" spans="1:18" s="121" customFormat="1" ht="21.75" customHeight="1">
      <c r="A48" s="124">
        <v>138059.82</v>
      </c>
      <c r="B48" s="121">
        <v>129304.572</v>
      </c>
      <c r="C48" s="142">
        <v>553832125.81</v>
      </c>
      <c r="D48" s="142">
        <v>1905791570.34</v>
      </c>
      <c r="E48" s="132" t="s">
        <v>110</v>
      </c>
      <c r="F48" s="127" t="s">
        <v>104</v>
      </c>
      <c r="G48" s="121">
        <v>137987.284</v>
      </c>
      <c r="H48" s="121">
        <v>136947.224</v>
      </c>
      <c r="I48" s="141">
        <v>588010638.63</v>
      </c>
      <c r="J48" s="141">
        <v>1969074176.44</v>
      </c>
      <c r="K48" s="124">
        <v>211284</v>
      </c>
      <c r="L48" s="124">
        <v>75120</v>
      </c>
      <c r="M48" s="142">
        <v>941884000</v>
      </c>
      <c r="N48" s="142">
        <v>3081775000</v>
      </c>
      <c r="O48" s="142">
        <f t="shared" si="5"/>
        <v>65.30891312167509</v>
      </c>
      <c r="P48" s="142">
        <f t="shared" si="6"/>
        <v>182.3046112886049</v>
      </c>
      <c r="Q48" s="142">
        <f t="shared" si="7"/>
        <v>62.42919920393594</v>
      </c>
      <c r="R48" s="142">
        <f t="shared" si="8"/>
        <v>63.89415763448013</v>
      </c>
    </row>
    <row r="49" spans="1:18" s="121" customFormat="1" ht="21.75" customHeight="1">
      <c r="A49" s="124">
        <v>3559284</v>
      </c>
      <c r="B49" s="121">
        <v>3509084</v>
      </c>
      <c r="C49" s="142">
        <v>6236746882.8</v>
      </c>
      <c r="D49" s="142">
        <v>19566818783.55</v>
      </c>
      <c r="E49" s="132" t="s">
        <v>108</v>
      </c>
      <c r="F49" s="127" t="s">
        <v>107</v>
      </c>
      <c r="G49" s="121">
        <v>3567664.32</v>
      </c>
      <c r="H49" s="121">
        <v>3609035</v>
      </c>
      <c r="I49" s="141">
        <v>6896128540.48</v>
      </c>
      <c r="J49" s="141">
        <v>21834822805.52</v>
      </c>
      <c r="K49" s="124">
        <v>3916192</v>
      </c>
      <c r="L49" s="124">
        <v>3916192</v>
      </c>
      <c r="M49" s="142">
        <v>8611402000</v>
      </c>
      <c r="N49" s="142">
        <v>23304460000</v>
      </c>
      <c r="O49" s="142">
        <f t="shared" si="5"/>
        <v>91.10034237340763</v>
      </c>
      <c r="P49" s="142">
        <f t="shared" si="6"/>
        <v>92.15674308103382</v>
      </c>
      <c r="Q49" s="142">
        <f t="shared" si="7"/>
        <v>80.08136817303384</v>
      </c>
      <c r="R49" s="142">
        <f t="shared" si="8"/>
        <v>93.69375134854016</v>
      </c>
    </row>
    <row r="50" spans="1:18" s="134" customFormat="1" ht="21.75" customHeight="1">
      <c r="A50" s="131">
        <v>85970.66</v>
      </c>
      <c r="B50" s="131">
        <v>84191.6</v>
      </c>
      <c r="C50" s="145">
        <v>995679736.3</v>
      </c>
      <c r="D50" s="145">
        <v>1799476061.28</v>
      </c>
      <c r="E50" s="132" t="s">
        <v>119</v>
      </c>
      <c r="F50" s="133" t="s">
        <v>118</v>
      </c>
      <c r="G50" s="134">
        <v>83098.968</v>
      </c>
      <c r="H50" s="134">
        <v>77300.217</v>
      </c>
      <c r="I50" s="161">
        <v>936922028.74</v>
      </c>
      <c r="J50" s="161">
        <v>1678806833.721</v>
      </c>
      <c r="K50" s="131">
        <v>95041</v>
      </c>
      <c r="L50" s="131">
        <v>95041</v>
      </c>
      <c r="M50" s="145">
        <v>1370670000</v>
      </c>
      <c r="N50" s="145">
        <v>2095959000</v>
      </c>
      <c r="O50" s="142">
        <f t="shared" si="5"/>
        <v>87.4348628486653</v>
      </c>
      <c r="P50" s="142">
        <f t="shared" si="6"/>
        <v>81.3335476268137</v>
      </c>
      <c r="Q50" s="142">
        <f t="shared" si="7"/>
        <v>68.35504014387125</v>
      </c>
      <c r="R50" s="142">
        <f t="shared" si="8"/>
        <v>80.09731267267155</v>
      </c>
    </row>
    <row r="51" spans="1:18" s="134" customFormat="1" ht="21.75" customHeight="1">
      <c r="A51" s="131">
        <v>54370.88</v>
      </c>
      <c r="B51" s="134">
        <v>34016</v>
      </c>
      <c r="C51" s="145">
        <v>367031815.7</v>
      </c>
      <c r="D51" s="145">
        <v>590940910.58</v>
      </c>
      <c r="E51" s="132" t="s">
        <v>109</v>
      </c>
      <c r="F51" s="133" t="s">
        <v>107</v>
      </c>
      <c r="G51" s="134">
        <v>15542.056</v>
      </c>
      <c r="H51" s="134">
        <v>30622.096</v>
      </c>
      <c r="I51" s="161">
        <v>270066051.91</v>
      </c>
      <c r="J51" s="161">
        <v>579693323.027</v>
      </c>
      <c r="K51" s="131">
        <v>93175</v>
      </c>
      <c r="L51" s="131">
        <v>93175</v>
      </c>
      <c r="M51" s="145">
        <v>481083000</v>
      </c>
      <c r="N51" s="145">
        <v>2016487000</v>
      </c>
      <c r="O51" s="142">
        <f t="shared" si="5"/>
        <v>16.68050013415616</v>
      </c>
      <c r="P51" s="142">
        <f t="shared" si="6"/>
        <v>32.86514193721492</v>
      </c>
      <c r="Q51" s="142">
        <f t="shared" si="7"/>
        <v>56.13710147937051</v>
      </c>
      <c r="R51" s="142">
        <f t="shared" si="8"/>
        <v>28.747684613240747</v>
      </c>
    </row>
    <row r="52" spans="1:18" s="134" customFormat="1" ht="21.75" customHeight="1">
      <c r="A52" s="131">
        <v>161551.7</v>
      </c>
      <c r="B52" s="131">
        <v>152116.1</v>
      </c>
      <c r="C52" s="145">
        <v>1141308955.2</v>
      </c>
      <c r="D52" s="145">
        <v>862268849.34</v>
      </c>
      <c r="E52" s="132" t="s">
        <v>120</v>
      </c>
      <c r="F52" s="133" t="s">
        <v>118</v>
      </c>
      <c r="G52" s="134">
        <v>81268.848</v>
      </c>
      <c r="H52" s="134">
        <v>80314.266</v>
      </c>
      <c r="I52" s="161">
        <v>680926471.54</v>
      </c>
      <c r="J52" s="161">
        <v>636260376.47</v>
      </c>
      <c r="K52" s="131">
        <v>170622</v>
      </c>
      <c r="L52" s="131">
        <v>170622</v>
      </c>
      <c r="M52" s="145">
        <v>956230287</v>
      </c>
      <c r="N52" s="145">
        <v>1397582000</v>
      </c>
      <c r="O52" s="142">
        <f t="shared" si="5"/>
        <v>47.630931532862114</v>
      </c>
      <c r="P52" s="142">
        <f t="shared" si="6"/>
        <v>47.07145971797306</v>
      </c>
      <c r="Q52" s="142">
        <f t="shared" si="7"/>
        <v>71.20946499993049</v>
      </c>
      <c r="R52" s="142">
        <f t="shared" si="8"/>
        <v>45.525799306945856</v>
      </c>
    </row>
    <row r="53" spans="1:18" s="160" customFormat="1" ht="21.75" customHeight="1" thickBot="1">
      <c r="A53" s="156"/>
      <c r="B53" s="156"/>
      <c r="C53" s="157"/>
      <c r="D53" s="157"/>
      <c r="E53" s="158"/>
      <c r="F53" s="159"/>
      <c r="G53" s="156"/>
      <c r="H53" s="156"/>
      <c r="I53" s="157"/>
      <c r="J53" s="157"/>
      <c r="K53" s="156"/>
      <c r="L53" s="156"/>
      <c r="M53" s="157"/>
      <c r="N53" s="157"/>
      <c r="O53" s="157"/>
      <c r="P53" s="157"/>
      <c r="Q53" s="157"/>
      <c r="R53" s="157"/>
    </row>
    <row r="54" spans="1:18" s="134" customFormat="1" ht="21.75" customHeight="1">
      <c r="A54" s="131"/>
      <c r="B54" s="131"/>
      <c r="C54" s="145"/>
      <c r="D54" s="145"/>
      <c r="E54" s="132"/>
      <c r="F54" s="133"/>
      <c r="G54" s="131"/>
      <c r="H54" s="131"/>
      <c r="I54" s="145"/>
      <c r="J54" s="145"/>
      <c r="K54" s="131"/>
      <c r="L54" s="131"/>
      <c r="M54" s="145"/>
      <c r="N54" s="145"/>
      <c r="O54" s="145"/>
      <c r="P54" s="145"/>
      <c r="Q54" s="145"/>
      <c r="R54" s="145"/>
    </row>
    <row r="55" spans="1:18" s="134" customFormat="1" ht="21.75" customHeight="1">
      <c r="A55" s="131"/>
      <c r="B55" s="131"/>
      <c r="C55" s="145"/>
      <c r="D55" s="145"/>
      <c r="E55" s="155"/>
      <c r="F55" s="133"/>
      <c r="G55" s="131"/>
      <c r="H55" s="131"/>
      <c r="I55" s="145"/>
      <c r="J55" s="145"/>
      <c r="K55" s="131"/>
      <c r="L55" s="131"/>
      <c r="M55" s="145"/>
      <c r="N55" s="145"/>
      <c r="O55" s="145"/>
      <c r="P55" s="145"/>
      <c r="Q55" s="145"/>
      <c r="R55" s="145"/>
    </row>
    <row r="56" spans="1:18" s="134" customFormat="1" ht="21.75" customHeight="1">
      <c r="A56" s="131"/>
      <c r="B56" s="131"/>
      <c r="C56" s="145"/>
      <c r="D56" s="145"/>
      <c r="E56" s="132"/>
      <c r="F56" s="133"/>
      <c r="G56" s="131"/>
      <c r="H56" s="131"/>
      <c r="I56" s="145"/>
      <c r="J56" s="145"/>
      <c r="K56" s="131"/>
      <c r="L56" s="131"/>
      <c r="M56" s="145"/>
      <c r="N56" s="145"/>
      <c r="O56" s="145"/>
      <c r="P56" s="145"/>
      <c r="Q56" s="145"/>
      <c r="R56" s="145"/>
    </row>
    <row r="57" spans="1:18" s="134" customFormat="1" ht="21.75" customHeight="1">
      <c r="A57" s="131"/>
      <c r="B57" s="131"/>
      <c r="C57" s="145"/>
      <c r="D57" s="145"/>
      <c r="E57" s="132"/>
      <c r="F57" s="133"/>
      <c r="G57" s="131"/>
      <c r="H57" s="131"/>
      <c r="I57" s="145"/>
      <c r="J57" s="145"/>
      <c r="K57" s="131"/>
      <c r="L57" s="131"/>
      <c r="M57" s="145"/>
      <c r="N57" s="145"/>
      <c r="O57" s="145"/>
      <c r="P57" s="145"/>
      <c r="Q57" s="145"/>
      <c r="R57" s="145"/>
    </row>
    <row r="58" spans="1:18" s="134" customFormat="1" ht="21.75" customHeight="1">
      <c r="A58" s="131"/>
      <c r="B58" s="131"/>
      <c r="C58" s="145"/>
      <c r="D58" s="145"/>
      <c r="E58" s="132"/>
      <c r="F58" s="133"/>
      <c r="G58" s="131"/>
      <c r="H58" s="131"/>
      <c r="I58" s="145"/>
      <c r="J58" s="145"/>
      <c r="K58" s="131"/>
      <c r="L58" s="131"/>
      <c r="M58" s="145"/>
      <c r="N58" s="145"/>
      <c r="O58" s="145"/>
      <c r="P58" s="145"/>
      <c r="Q58" s="145"/>
      <c r="R58" s="145"/>
    </row>
    <row r="59" spans="1:18" s="134" customFormat="1" ht="21.75" customHeight="1">
      <c r="A59" s="131"/>
      <c r="B59" s="131"/>
      <c r="C59" s="145"/>
      <c r="D59" s="145"/>
      <c r="E59" s="132"/>
      <c r="F59" s="133"/>
      <c r="G59" s="131"/>
      <c r="H59" s="131"/>
      <c r="I59" s="145"/>
      <c r="J59" s="145"/>
      <c r="K59" s="131"/>
      <c r="L59" s="131"/>
      <c r="M59" s="145"/>
      <c r="N59" s="145"/>
      <c r="O59" s="145"/>
      <c r="P59" s="145"/>
      <c r="Q59" s="145"/>
      <c r="R59" s="145"/>
    </row>
    <row r="60" spans="1:18" s="134" customFormat="1" ht="21.75" customHeight="1">
      <c r="A60" s="131"/>
      <c r="B60" s="131"/>
      <c r="C60" s="145"/>
      <c r="D60" s="145"/>
      <c r="E60" s="132"/>
      <c r="F60" s="133"/>
      <c r="G60" s="131"/>
      <c r="H60" s="131"/>
      <c r="I60" s="145"/>
      <c r="J60" s="145"/>
      <c r="K60" s="131"/>
      <c r="L60" s="131"/>
      <c r="M60" s="145"/>
      <c r="N60" s="145"/>
      <c r="O60" s="145"/>
      <c r="P60" s="145"/>
      <c r="Q60" s="145"/>
      <c r="R60" s="145"/>
    </row>
    <row r="61" spans="3:18" ht="15.75">
      <c r="C61" s="146"/>
      <c r="D61" s="146"/>
      <c r="I61" s="146"/>
      <c r="J61" s="146"/>
      <c r="M61" s="146"/>
      <c r="N61" s="146"/>
      <c r="O61" s="146"/>
      <c r="P61" s="146"/>
      <c r="Q61" s="146"/>
      <c r="R61" s="146"/>
    </row>
    <row r="62" spans="1:18" s="134" customFormat="1" ht="21.75" customHeight="1">
      <c r="A62" s="131"/>
      <c r="B62" s="131"/>
      <c r="C62" s="145"/>
      <c r="D62" s="145"/>
      <c r="E62" s="132"/>
      <c r="F62" s="133"/>
      <c r="G62" s="131"/>
      <c r="H62" s="131"/>
      <c r="I62" s="145"/>
      <c r="J62" s="145"/>
      <c r="K62" s="131"/>
      <c r="L62" s="131"/>
      <c r="M62" s="145"/>
      <c r="N62" s="145"/>
      <c r="O62" s="145"/>
      <c r="P62" s="145"/>
      <c r="Q62" s="145"/>
      <c r="R62" s="145"/>
    </row>
    <row r="63" spans="1:18" s="134" customFormat="1" ht="21.75" customHeight="1">
      <c r="A63" s="131"/>
      <c r="B63" s="131"/>
      <c r="C63" s="145"/>
      <c r="D63" s="145"/>
      <c r="E63" s="132"/>
      <c r="F63" s="133"/>
      <c r="G63" s="131"/>
      <c r="H63" s="131"/>
      <c r="I63" s="145"/>
      <c r="J63" s="145"/>
      <c r="K63" s="131"/>
      <c r="L63" s="131"/>
      <c r="M63" s="145"/>
      <c r="N63" s="145"/>
      <c r="O63" s="145"/>
      <c r="P63" s="145"/>
      <c r="Q63" s="145"/>
      <c r="R63" s="145"/>
    </row>
    <row r="64" spans="1:18" s="134" customFormat="1" ht="21.75" customHeight="1">
      <c r="A64" s="131"/>
      <c r="B64" s="131"/>
      <c r="C64" s="145"/>
      <c r="D64" s="145"/>
      <c r="E64" s="132"/>
      <c r="F64" s="133"/>
      <c r="G64" s="131"/>
      <c r="H64" s="131"/>
      <c r="I64" s="145"/>
      <c r="J64" s="145"/>
      <c r="K64" s="131"/>
      <c r="L64" s="131"/>
      <c r="M64" s="145"/>
      <c r="N64" s="145"/>
      <c r="O64" s="145"/>
      <c r="P64" s="145"/>
      <c r="Q64" s="145"/>
      <c r="R64" s="145"/>
    </row>
    <row r="65" spans="1:18" s="134" customFormat="1" ht="21.75" customHeight="1">
      <c r="A65" s="131"/>
      <c r="B65" s="131"/>
      <c r="C65" s="145"/>
      <c r="D65" s="145"/>
      <c r="E65" s="132"/>
      <c r="F65" s="133"/>
      <c r="G65" s="131"/>
      <c r="H65" s="131"/>
      <c r="I65" s="145"/>
      <c r="J65" s="145"/>
      <c r="K65" s="131"/>
      <c r="L65" s="131"/>
      <c r="M65" s="145"/>
      <c r="N65" s="145"/>
      <c r="O65" s="145"/>
      <c r="P65" s="145"/>
      <c r="Q65" s="145"/>
      <c r="R65" s="145"/>
    </row>
    <row r="66" spans="1:18" s="134" customFormat="1" ht="21.75" customHeight="1">
      <c r="A66" s="131"/>
      <c r="B66" s="131"/>
      <c r="C66" s="145"/>
      <c r="D66" s="145"/>
      <c r="E66" s="132"/>
      <c r="F66" s="133"/>
      <c r="G66" s="131"/>
      <c r="H66" s="131"/>
      <c r="I66" s="145"/>
      <c r="J66" s="145"/>
      <c r="K66" s="131"/>
      <c r="L66" s="131"/>
      <c r="M66" s="145"/>
      <c r="N66" s="145"/>
      <c r="O66" s="145"/>
      <c r="P66" s="145"/>
      <c r="Q66" s="145"/>
      <c r="R66" s="145"/>
    </row>
    <row r="67" spans="1:18" s="121" customFormat="1" ht="18" customHeight="1">
      <c r="A67" s="131"/>
      <c r="B67" s="131"/>
      <c r="C67" s="145"/>
      <c r="D67" s="145"/>
      <c r="E67" s="136"/>
      <c r="F67" s="133"/>
      <c r="G67" s="131"/>
      <c r="H67" s="131"/>
      <c r="I67" s="145"/>
      <c r="J67" s="145"/>
      <c r="K67" s="131"/>
      <c r="L67" s="131"/>
      <c r="M67" s="145"/>
      <c r="N67" s="145"/>
      <c r="O67" s="145"/>
      <c r="P67" s="145"/>
      <c r="Q67" s="145"/>
      <c r="R67" s="145"/>
    </row>
    <row r="68" spans="1:18" s="121" customFormat="1" ht="18" customHeight="1">
      <c r="A68" s="131"/>
      <c r="B68" s="131"/>
      <c r="C68" s="145"/>
      <c r="D68" s="145"/>
      <c r="E68" s="136"/>
      <c r="F68" s="133"/>
      <c r="G68" s="131"/>
      <c r="H68" s="131"/>
      <c r="I68" s="145"/>
      <c r="J68" s="145"/>
      <c r="K68" s="131"/>
      <c r="L68" s="131"/>
      <c r="M68" s="145"/>
      <c r="N68" s="145"/>
      <c r="O68" s="145"/>
      <c r="P68" s="145"/>
      <c r="Q68" s="145"/>
      <c r="R68" s="145"/>
    </row>
    <row r="69" spans="1:18" s="121" customFormat="1" ht="18" customHeight="1">
      <c r="A69" s="131"/>
      <c r="B69" s="131"/>
      <c r="C69" s="145"/>
      <c r="D69" s="145"/>
      <c r="E69" s="136"/>
      <c r="F69" s="133"/>
      <c r="G69" s="131"/>
      <c r="H69" s="131"/>
      <c r="I69" s="145"/>
      <c r="J69" s="145"/>
      <c r="K69" s="131"/>
      <c r="L69" s="131"/>
      <c r="M69" s="145"/>
      <c r="N69" s="145"/>
      <c r="O69" s="145"/>
      <c r="P69" s="145"/>
      <c r="Q69" s="145"/>
      <c r="R69" s="145"/>
    </row>
    <row r="70" spans="1:18" s="121" customFormat="1" ht="18" customHeight="1">
      <c r="A70" s="131"/>
      <c r="B70" s="131"/>
      <c r="C70" s="145"/>
      <c r="D70" s="145"/>
      <c r="E70" s="136"/>
      <c r="F70" s="133"/>
      <c r="G70" s="131"/>
      <c r="H70" s="131"/>
      <c r="I70" s="145"/>
      <c r="J70" s="145"/>
      <c r="K70" s="131"/>
      <c r="L70" s="131"/>
      <c r="M70" s="145"/>
      <c r="N70" s="145"/>
      <c r="O70" s="145"/>
      <c r="P70" s="145"/>
      <c r="Q70" s="145"/>
      <c r="R70" s="145"/>
    </row>
    <row r="71" spans="1:18" s="121" customFormat="1" ht="18" customHeight="1">
      <c r="A71" s="131"/>
      <c r="B71" s="131"/>
      <c r="C71" s="145"/>
      <c r="D71" s="145"/>
      <c r="E71" s="136"/>
      <c r="F71" s="133"/>
      <c r="G71" s="131"/>
      <c r="H71" s="131"/>
      <c r="I71" s="145"/>
      <c r="J71" s="145"/>
      <c r="K71" s="131"/>
      <c r="L71" s="131"/>
      <c r="M71" s="145"/>
      <c r="N71" s="145"/>
      <c r="O71" s="145"/>
      <c r="P71" s="145"/>
      <c r="Q71" s="145"/>
      <c r="R71" s="145"/>
    </row>
    <row r="72" spans="1:18" s="121" customFormat="1" ht="18" customHeight="1">
      <c r="A72" s="131"/>
      <c r="B72" s="131"/>
      <c r="C72" s="145"/>
      <c r="D72" s="145"/>
      <c r="E72" s="136"/>
      <c r="F72" s="133"/>
      <c r="G72" s="131"/>
      <c r="H72" s="131"/>
      <c r="I72" s="145"/>
      <c r="J72" s="145"/>
      <c r="K72" s="131"/>
      <c r="L72" s="131"/>
      <c r="M72" s="145"/>
      <c r="N72" s="145"/>
      <c r="O72" s="145"/>
      <c r="P72" s="145"/>
      <c r="Q72" s="145"/>
      <c r="R72" s="145"/>
    </row>
    <row r="73" spans="1:47" s="121" customFormat="1" ht="18" customHeight="1">
      <c r="A73" s="137"/>
      <c r="B73" s="131"/>
      <c r="C73" s="145"/>
      <c r="D73" s="145"/>
      <c r="E73" s="138"/>
      <c r="F73" s="133"/>
      <c r="G73" s="131"/>
      <c r="H73" s="131"/>
      <c r="I73" s="145"/>
      <c r="J73" s="145"/>
      <c r="K73" s="131"/>
      <c r="L73" s="131"/>
      <c r="M73" s="145"/>
      <c r="N73" s="145"/>
      <c r="O73" s="145"/>
      <c r="P73" s="145"/>
      <c r="Q73" s="145"/>
      <c r="R73" s="145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</row>
    <row r="74" spans="1:18" ht="15.75">
      <c r="A74" s="139"/>
      <c r="B74" s="139"/>
      <c r="C74" s="147"/>
      <c r="D74" s="147"/>
      <c r="I74" s="146"/>
      <c r="J74" s="146"/>
      <c r="M74" s="146"/>
      <c r="N74" s="146"/>
      <c r="O74" s="146"/>
      <c r="P74" s="146"/>
      <c r="Q74" s="146"/>
      <c r="R74" s="146"/>
    </row>
    <row r="75" spans="1:18" ht="15.75">
      <c r="A75" s="139"/>
      <c r="B75" s="139"/>
      <c r="C75" s="147"/>
      <c r="D75" s="147"/>
      <c r="I75" s="146"/>
      <c r="J75" s="146"/>
      <c r="M75" s="146"/>
      <c r="N75" s="146"/>
      <c r="O75" s="146"/>
      <c r="P75" s="146"/>
      <c r="Q75" s="146"/>
      <c r="R75" s="146"/>
    </row>
    <row r="76" spans="1:18" s="134" customFormat="1" ht="21.75" customHeight="1">
      <c r="A76" s="131"/>
      <c r="B76" s="131"/>
      <c r="C76" s="145"/>
      <c r="D76" s="145"/>
      <c r="E76" s="132"/>
      <c r="F76" s="133"/>
      <c r="G76" s="131"/>
      <c r="H76" s="131"/>
      <c r="I76" s="145"/>
      <c r="J76" s="145"/>
      <c r="K76" s="131"/>
      <c r="L76" s="131"/>
      <c r="M76" s="145"/>
      <c r="N76" s="145"/>
      <c r="O76" s="145"/>
      <c r="P76" s="145"/>
      <c r="Q76" s="145"/>
      <c r="R76" s="145"/>
    </row>
    <row r="77" spans="1:4" ht="15.75">
      <c r="A77" s="139"/>
      <c r="B77" s="139"/>
      <c r="C77" s="139"/>
      <c r="D77" s="139"/>
    </row>
    <row r="78" spans="1:4" ht="15.75">
      <c r="A78" s="139"/>
      <c r="B78" s="139"/>
      <c r="C78" s="139"/>
      <c r="D78" s="139"/>
    </row>
    <row r="79" spans="1:4" ht="15.75">
      <c r="A79" s="139"/>
      <c r="B79" s="139"/>
      <c r="C79" s="139"/>
      <c r="D79" s="139"/>
    </row>
    <row r="80" spans="1:4" ht="15.75">
      <c r="A80" s="139"/>
      <c r="B80" s="139"/>
      <c r="C80" s="139"/>
      <c r="D80" s="139"/>
    </row>
    <row r="81" spans="1:4" s="154" customFormat="1" ht="15.75">
      <c r="A81" s="153"/>
      <c r="B81" s="153"/>
      <c r="C81" s="153"/>
      <c r="D81" s="153"/>
    </row>
    <row r="83" spans="1:4" ht="15.75">
      <c r="A83" s="139"/>
      <c r="B83" s="139"/>
      <c r="C83" s="139"/>
      <c r="D83" s="139"/>
    </row>
    <row r="84" spans="1:4" ht="15.75">
      <c r="A84" s="139"/>
      <c r="B84" s="139"/>
      <c r="C84" s="139"/>
      <c r="D84" s="139"/>
    </row>
    <row r="85" spans="1:4" ht="15.75">
      <c r="A85" s="139"/>
      <c r="B85" s="139"/>
      <c r="C85" s="139"/>
      <c r="D85" s="139"/>
    </row>
    <row r="86" spans="1:4" ht="15.75">
      <c r="A86" s="139"/>
      <c r="B86" s="139"/>
      <c r="C86" s="139"/>
      <c r="D86" s="139"/>
    </row>
    <row r="87" spans="1:4" ht="15.75">
      <c r="A87" s="139"/>
      <c r="B87" s="139"/>
      <c r="C87" s="139"/>
      <c r="D87" s="139"/>
    </row>
    <row r="88" spans="1:4" ht="15.75">
      <c r="A88" s="139"/>
      <c r="B88" s="139"/>
      <c r="C88" s="139"/>
      <c r="D88" s="139"/>
    </row>
    <row r="89" spans="1:4" ht="15.75">
      <c r="A89" s="139"/>
      <c r="B89" s="139"/>
      <c r="C89" s="139"/>
      <c r="D89" s="139"/>
    </row>
    <row r="90" spans="1:4" ht="15.75">
      <c r="A90" s="139"/>
      <c r="B90" s="139"/>
      <c r="C90" s="139"/>
      <c r="D90" s="139"/>
    </row>
    <row r="91" spans="1:4" ht="15.75">
      <c r="A91" s="139"/>
      <c r="B91" s="139"/>
      <c r="C91" s="139"/>
      <c r="D91" s="139"/>
    </row>
    <row r="92" spans="1:4" ht="15.75">
      <c r="A92" s="139"/>
      <c r="B92" s="139"/>
      <c r="C92" s="139"/>
      <c r="D92" s="139"/>
    </row>
    <row r="93" spans="1:4" ht="15.75">
      <c r="A93" s="139"/>
      <c r="B93" s="139"/>
      <c r="C93" s="139"/>
      <c r="D93" s="139"/>
    </row>
    <row r="94" spans="1:4" ht="15.75">
      <c r="A94" s="139"/>
      <c r="B94" s="139"/>
      <c r="C94" s="139"/>
      <c r="D94" s="139"/>
    </row>
    <row r="95" spans="1:4" ht="15.75">
      <c r="A95" s="139"/>
      <c r="B95" s="139"/>
      <c r="C95" s="139"/>
      <c r="D95" s="139"/>
    </row>
    <row r="96" spans="1:4" ht="15.75">
      <c r="A96" s="139"/>
      <c r="B96" s="139"/>
      <c r="C96" s="139"/>
      <c r="D96" s="139"/>
    </row>
    <row r="97" spans="1:4" ht="15.75">
      <c r="A97" s="139"/>
      <c r="B97" s="139"/>
      <c r="C97" s="139"/>
      <c r="D97" s="139"/>
    </row>
    <row r="98" spans="1:4" ht="15.75">
      <c r="A98" s="139"/>
      <c r="B98" s="139"/>
      <c r="C98" s="139"/>
      <c r="D98" s="139"/>
    </row>
    <row r="99" spans="1:4" ht="15.75">
      <c r="A99" s="139"/>
      <c r="B99" s="139"/>
      <c r="C99" s="139"/>
      <c r="D99" s="139"/>
    </row>
    <row r="100" spans="1:4" ht="15.75">
      <c r="A100" s="139"/>
      <c r="B100" s="139"/>
      <c r="C100" s="139"/>
      <c r="D100" s="139"/>
    </row>
    <row r="101" spans="1:4" ht="15.75">
      <c r="A101" s="139"/>
      <c r="B101" s="139"/>
      <c r="C101" s="139"/>
      <c r="D101" s="139"/>
    </row>
    <row r="102" spans="1:4" ht="15.75">
      <c r="A102" s="139"/>
      <c r="B102" s="139"/>
      <c r="C102" s="139"/>
      <c r="D102" s="139"/>
    </row>
    <row r="103" spans="1:4" ht="15.75">
      <c r="A103" s="139"/>
      <c r="B103" s="139"/>
      <c r="C103" s="139"/>
      <c r="D103" s="139"/>
    </row>
    <row r="104" spans="1:4" ht="15.75">
      <c r="A104" s="139"/>
      <c r="B104" s="139"/>
      <c r="C104" s="139"/>
      <c r="D104" s="139"/>
    </row>
    <row r="105" spans="1:4" ht="15.75">
      <c r="A105" s="139"/>
      <c r="B105" s="139"/>
      <c r="C105" s="139"/>
      <c r="D105" s="139"/>
    </row>
    <row r="106" spans="1:4" ht="15.75">
      <c r="A106" s="139"/>
      <c r="B106" s="139"/>
      <c r="C106" s="139"/>
      <c r="D106" s="139"/>
    </row>
    <row r="107" spans="1:4" ht="15.75">
      <c r="A107" s="139"/>
      <c r="B107" s="139"/>
      <c r="C107" s="139"/>
      <c r="D107" s="139"/>
    </row>
    <row r="108" spans="1:4" ht="15.75">
      <c r="A108" s="139"/>
      <c r="B108" s="139"/>
      <c r="C108" s="139"/>
      <c r="D108" s="139"/>
    </row>
    <row r="109" spans="1:4" ht="15.75">
      <c r="A109" s="139"/>
      <c r="B109" s="139"/>
      <c r="C109" s="139"/>
      <c r="D109" s="139"/>
    </row>
    <row r="110" spans="1:4" ht="15.75">
      <c r="A110" s="139"/>
      <c r="B110" s="139"/>
      <c r="C110" s="139"/>
      <c r="D110" s="139"/>
    </row>
    <row r="111" spans="1:4" ht="15.75">
      <c r="A111" s="139"/>
      <c r="B111" s="139"/>
      <c r="C111" s="139"/>
      <c r="D111" s="139"/>
    </row>
    <row r="112" spans="1:4" ht="15.75">
      <c r="A112" s="139"/>
      <c r="B112" s="139"/>
      <c r="C112" s="139"/>
      <c r="D112" s="139"/>
    </row>
    <row r="113" spans="1:4" ht="15.75">
      <c r="A113" s="139"/>
      <c r="B113" s="139"/>
      <c r="C113" s="139"/>
      <c r="D113" s="139"/>
    </row>
    <row r="114" spans="1:4" ht="15.75">
      <c r="A114" s="139"/>
      <c r="B114" s="139"/>
      <c r="C114" s="139"/>
      <c r="D114" s="139"/>
    </row>
    <row r="115" spans="1:4" ht="15.75">
      <c r="A115" s="139"/>
      <c r="B115" s="139"/>
      <c r="C115" s="139"/>
      <c r="D115" s="139"/>
    </row>
    <row r="116" spans="1:4" ht="15.75">
      <c r="A116" s="139"/>
      <c r="B116" s="139"/>
      <c r="C116" s="139"/>
      <c r="D116" s="139"/>
    </row>
    <row r="117" spans="1:4" ht="15.75">
      <c r="A117" s="139"/>
      <c r="B117" s="139"/>
      <c r="C117" s="139"/>
      <c r="D117" s="139"/>
    </row>
    <row r="118" spans="1:4" ht="15.75">
      <c r="A118" s="139"/>
      <c r="B118" s="139"/>
      <c r="C118" s="139"/>
      <c r="D118" s="139"/>
    </row>
    <row r="119" spans="1:4" ht="15.75">
      <c r="A119" s="139"/>
      <c r="B119" s="139"/>
      <c r="C119" s="139"/>
      <c r="D119" s="139"/>
    </row>
    <row r="120" spans="1:4" ht="15.75">
      <c r="A120" s="139"/>
      <c r="B120" s="139"/>
      <c r="C120" s="139"/>
      <c r="D120" s="139"/>
    </row>
    <row r="121" spans="1:4" ht="15.75">
      <c r="A121" s="139"/>
      <c r="B121" s="139"/>
      <c r="C121" s="139"/>
      <c r="D121" s="139"/>
    </row>
    <row r="122" spans="1:4" ht="15.75">
      <c r="A122" s="139"/>
      <c r="B122" s="139"/>
      <c r="C122" s="139"/>
      <c r="D122" s="139"/>
    </row>
    <row r="123" spans="1:4" ht="15.75">
      <c r="A123" s="139"/>
      <c r="B123" s="139"/>
      <c r="C123" s="139"/>
      <c r="D123" s="139"/>
    </row>
    <row r="124" spans="1:4" ht="15.75">
      <c r="A124" s="139"/>
      <c r="B124" s="139"/>
      <c r="C124" s="139"/>
      <c r="D124" s="139"/>
    </row>
    <row r="125" spans="1:4" ht="15.75">
      <c r="A125" s="139"/>
      <c r="B125" s="139"/>
      <c r="C125" s="139"/>
      <c r="D125" s="139"/>
    </row>
    <row r="126" spans="1:4" ht="15.75">
      <c r="A126" s="139"/>
      <c r="B126" s="139"/>
      <c r="C126" s="139"/>
      <c r="D126" s="139"/>
    </row>
    <row r="127" spans="1:4" ht="15.75">
      <c r="A127" s="139"/>
      <c r="B127" s="139"/>
      <c r="C127" s="139"/>
      <c r="D127" s="139"/>
    </row>
    <row r="128" spans="1:4" ht="15.75">
      <c r="A128" s="139"/>
      <c r="B128" s="139"/>
      <c r="C128" s="139"/>
      <c r="D128" s="139"/>
    </row>
    <row r="129" spans="1:4" ht="15.75">
      <c r="A129" s="139"/>
      <c r="B129" s="139"/>
      <c r="C129" s="139"/>
      <c r="D129" s="139"/>
    </row>
    <row r="130" spans="1:4" ht="15.75">
      <c r="A130" s="139"/>
      <c r="B130" s="139"/>
      <c r="C130" s="139"/>
      <c r="D130" s="139"/>
    </row>
    <row r="131" spans="1:4" ht="15.75">
      <c r="A131" s="139"/>
      <c r="B131" s="139"/>
      <c r="C131" s="139"/>
      <c r="D131" s="139"/>
    </row>
    <row r="132" spans="1:4" ht="15.75">
      <c r="A132" s="139"/>
      <c r="B132" s="139"/>
      <c r="C132" s="139"/>
      <c r="D132" s="139"/>
    </row>
    <row r="133" spans="1:4" ht="15.75">
      <c r="A133" s="139"/>
      <c r="B133" s="139"/>
      <c r="C133" s="139"/>
      <c r="D133" s="139"/>
    </row>
    <row r="134" spans="1:4" ht="15.75">
      <c r="A134" s="139"/>
      <c r="B134" s="139"/>
      <c r="C134" s="139"/>
      <c r="D134" s="139"/>
    </row>
    <row r="135" spans="1:4" ht="15.75">
      <c r="A135" s="139"/>
      <c r="B135" s="139"/>
      <c r="C135" s="139"/>
      <c r="D135" s="139"/>
    </row>
    <row r="136" spans="1:4" ht="15.75">
      <c r="A136" s="139"/>
      <c r="B136" s="139"/>
      <c r="C136" s="139"/>
      <c r="D136" s="139"/>
    </row>
    <row r="137" spans="1:4" ht="15.75">
      <c r="A137" s="139"/>
      <c r="B137" s="139"/>
      <c r="C137" s="139"/>
      <c r="D137" s="139"/>
    </row>
  </sheetData>
  <mergeCells count="1">
    <mergeCell ref="G3:J3"/>
  </mergeCells>
  <printOptions horizontalCentered="1"/>
  <pageMargins left="0.5905511811023623" right="0.5905511811023623" top="0.5905511811023623" bottom="0.5905511811023623" header="0.5118110236220472" footer="0.4724409448818898"/>
  <pageSetup fitToHeight="2" fitToWidth="2" horizontalDpi="300" verticalDpi="300" orientation="portrait" pageOrder="overThenDown" paperSize="9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</dc:title>
  <dc:subject>21</dc:subject>
  <dc:creator>行政院主計處</dc:creator>
  <cp:keywords/>
  <dc:description> </dc:description>
  <cp:lastModifiedBy>Administrator</cp:lastModifiedBy>
  <cp:lastPrinted>2004-04-25T05:33:17Z</cp:lastPrinted>
  <dcterms:created xsi:type="dcterms:W3CDTF">2001-03-12T08:40:44Z</dcterms:created>
  <dcterms:modified xsi:type="dcterms:W3CDTF">2008-11-13T10:28:02Z</dcterms:modified>
  <cp:category>I14</cp:category>
  <cp:version/>
  <cp:contentType/>
  <cp:contentStatus/>
</cp:coreProperties>
</file>