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04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'歲出明細'!$A$1:$P$59</definedName>
    <definedName name="_xlnm.Print_Area" localSheetId="1">'歲出總併'!$A$1:$P$35</definedName>
    <definedName name="_xlnm.Print_Area" localSheetId="2">'歲出總資'!$A$1:$P$35</definedName>
  </definedNames>
  <calcPr fullCalcOnLoad="1"/>
</workbook>
</file>

<file path=xl/sharedStrings.xml><?xml version="1.0" encoding="utf-8"?>
<sst xmlns="http://schemas.openxmlformats.org/spreadsheetml/2006/main" count="149" uniqueCount="66">
  <si>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</si>
  <si>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</si>
  <si>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</si>
  <si>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</si>
  <si>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</si>
  <si>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</si>
  <si>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</si>
  <si>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</si>
  <si>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</si>
  <si>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基隆河員山子分洪工程</t>
  </si>
  <si>
    <t>防洪工程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</si>
  <si>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</si>
  <si>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</si>
  <si>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</si>
  <si>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</si>
  <si>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</si>
  <si>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</si>
  <si>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</si>
  <si>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</si>
  <si>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</si>
  <si>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</si>
  <si>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</si>
  <si>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</si>
  <si>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</si>
  <si>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</si>
  <si>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</si>
  <si>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</si>
  <si>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</si>
  <si>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內政部主管</t>
  </si>
  <si>
    <t>營建署及所屬</t>
  </si>
  <si>
    <t>經常門</t>
  </si>
  <si>
    <t>工業支出</t>
  </si>
  <si>
    <t>抽水站工程</t>
  </si>
  <si>
    <t>經濟部主管</t>
  </si>
  <si>
    <t>水利署及所屬</t>
  </si>
  <si>
    <t>農業支出</t>
  </si>
  <si>
    <t>河堤整建及排水改善工程</t>
  </si>
  <si>
    <t>支流排水改善工程</t>
  </si>
  <si>
    <t>經資小計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</si>
  <si>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</si>
  <si>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</si>
  <si>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</si>
  <si>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</si>
  <si>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</si>
  <si>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</si>
  <si>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</si>
  <si>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</si>
  <si>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</si>
  <si>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</si>
  <si>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</si>
  <si>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</si>
  <si>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</si>
  <si>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</si>
  <si>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</si>
  <si>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</si>
  <si>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</si>
  <si>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</si>
  <si>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</si>
  <si>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</si>
  <si>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</si>
  <si>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</si>
  <si>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中央政府基隆河整體治理</t>
  </si>
  <si>
    <t>計畫（前期計畫）特別決算</t>
  </si>
  <si>
    <t>中央政府基隆河整體治理計畫（前期計畫）特別決算</t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</si>
  <si>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</si>
  <si>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r>
      <t xml:space="preserve">中  華  民  國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</si>
</sst>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44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b/>
      <i/>
      <sz val="9"/>
      <color indexed="12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22" fillId="2" borderId="0" xfId="0" applyFont="1" applyFill="1" applyAlignment="1">
      <alignment vertical="top"/>
    </xf>
    <xf numFmtId="49" fontId="23" fillId="2" borderId="1" xfId="15" applyNumberFormat="1" applyFont="1" applyFill="1" applyBorder="1" applyAlignment="1">
      <alignment horizontal="left" vertical="top" wrapText="1"/>
    </xf>
    <xf numFmtId="49" fontId="22" fillId="3" borderId="1" xfId="15" applyNumberFormat="1" applyFont="1" applyFill="1" applyBorder="1" applyAlignment="1">
      <alignment horizontal="left" vertical="top" wrapText="1"/>
    </xf>
    <xf numFmtId="0" fontId="24" fillId="3" borderId="0" xfId="0" applyFont="1" applyFill="1" applyAlignment="1">
      <alignment vertical="top"/>
    </xf>
    <xf numFmtId="49" fontId="22" fillId="4" borderId="1" xfId="15" applyNumberFormat="1" applyFont="1" applyFill="1" applyBorder="1" applyAlignment="1">
      <alignment horizontal="left" vertical="top" wrapText="1"/>
    </xf>
    <xf numFmtId="0" fontId="24" fillId="4" borderId="0" xfId="0" applyFont="1" applyFill="1" applyAlignment="1">
      <alignment vertical="top"/>
    </xf>
    <xf numFmtId="49" fontId="21" fillId="0" borderId="1" xfId="15" applyNumberFormat="1" applyFont="1" applyFill="1" applyBorder="1" applyAlignment="1">
      <alignment horizontal="left" vertical="top" wrapText="1"/>
    </xf>
    <xf numFmtId="0" fontId="25" fillId="2" borderId="0" xfId="0" applyFont="1" applyFill="1" applyAlignment="1">
      <alignment vertical="top"/>
    </xf>
    <xf numFmtId="49" fontId="26" fillId="2" borderId="1" xfId="15" applyNumberFormat="1" applyFont="1" applyFill="1" applyBorder="1" applyAlignment="1">
      <alignment horizontal="left" vertical="top" wrapText="1"/>
    </xf>
    <xf numFmtId="0" fontId="27" fillId="2" borderId="0" xfId="0" applyFont="1" applyFill="1" applyAlignment="1">
      <alignment vertical="top"/>
    </xf>
    <xf numFmtId="49" fontId="25" fillId="3" borderId="1" xfId="15" applyNumberFormat="1" applyFont="1" applyFill="1" applyBorder="1" applyAlignment="1">
      <alignment horizontal="left" vertical="top" wrapText="1"/>
    </xf>
    <xf numFmtId="0" fontId="29" fillId="3" borderId="0" xfId="0" applyFont="1" applyFill="1" applyAlignment="1">
      <alignment vertical="top"/>
    </xf>
    <xf numFmtId="49" fontId="25" fillId="4" borderId="1" xfId="15" applyNumberFormat="1" applyFont="1" applyFill="1" applyBorder="1" applyAlignment="1">
      <alignment horizontal="left" vertical="top" wrapText="1"/>
    </xf>
    <xf numFmtId="0" fontId="29" fillId="4" borderId="0" xfId="0" applyFont="1" applyFill="1" applyAlignment="1">
      <alignment vertical="top"/>
    </xf>
    <xf numFmtId="49" fontId="1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Fill="1" applyBorder="1" applyAlignment="1">
      <alignment horizontal="left" vertical="top" wrapText="1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3" xfId="0" applyNumberFormat="1" applyFont="1" applyFill="1" applyBorder="1" applyAlignment="1">
      <alignment horizontal="right" vertical="top"/>
    </xf>
    <xf numFmtId="180" fontId="12" fillId="0" borderId="2" xfId="0" applyNumberFormat="1" applyFont="1" applyFill="1" applyBorder="1" applyAlignment="1">
      <alignment horizontal="right" vertical="top"/>
    </xf>
    <xf numFmtId="49" fontId="25" fillId="5" borderId="1" xfId="15" applyNumberFormat="1" applyFont="1" applyFill="1" applyBorder="1" applyAlignment="1">
      <alignment horizontal="left" vertical="top" wrapText="1"/>
    </xf>
    <xf numFmtId="180" fontId="28" fillId="5" borderId="1" xfId="0" applyNumberFormat="1" applyFont="1" applyFill="1" applyBorder="1" applyAlignment="1">
      <alignment horizontal="right" vertical="top"/>
    </xf>
    <xf numFmtId="180" fontId="28" fillId="5" borderId="3" xfId="0" applyNumberFormat="1" applyFont="1" applyFill="1" applyBorder="1" applyAlignment="1">
      <alignment horizontal="right" vertical="top"/>
    </xf>
    <xf numFmtId="180" fontId="28" fillId="5" borderId="2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5" fillId="6" borderId="1" xfId="15" applyNumberFormat="1" applyFont="1" applyFill="1" applyBorder="1" applyAlignment="1">
      <alignment horizontal="left" vertical="top" wrapText="1"/>
    </xf>
    <xf numFmtId="180" fontId="28" fillId="6" borderId="1" xfId="0" applyNumberFormat="1" applyFont="1" applyFill="1" applyBorder="1" applyAlignment="1">
      <alignment horizontal="right" vertical="top"/>
    </xf>
    <xf numFmtId="180" fontId="28" fillId="6" borderId="3" xfId="0" applyNumberFormat="1" applyFont="1" applyFill="1" applyBorder="1" applyAlignment="1">
      <alignment horizontal="right" vertical="top"/>
    </xf>
    <xf numFmtId="180" fontId="28" fillId="6" borderId="2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30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4" fillId="0" borderId="1" xfId="15" applyNumberFormat="1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21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1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4" fillId="0" borderId="0" xfId="15" applyNumberFormat="1" applyFont="1" applyFill="1" applyBorder="1" applyAlignment="1">
      <alignment horizontal="left" wrapText="1"/>
    </xf>
    <xf numFmtId="49" fontId="30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3" borderId="3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5" fillId="3" borderId="3" xfId="0" applyFont="1" applyFill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top"/>
    </xf>
    <xf numFmtId="0" fontId="25" fillId="5" borderId="3" xfId="0" applyFont="1" applyFill="1" applyBorder="1" applyAlignment="1">
      <alignment horizontal="center" vertical="top"/>
    </xf>
    <xf numFmtId="0" fontId="25" fillId="6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horizontal="left"/>
    </xf>
    <xf numFmtId="49" fontId="33" fillId="0" borderId="1" xfId="15" applyNumberFormat="1" applyFont="1" applyFill="1" applyBorder="1" applyAlignment="1">
      <alignment horizontal="left" wrapText="1"/>
    </xf>
    <xf numFmtId="49" fontId="33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5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36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2" borderId="3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5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 vertical="top"/>
    </xf>
    <xf numFmtId="0" fontId="25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5" fillId="5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/>
    </xf>
    <xf numFmtId="191" fontId="12" fillId="0" borderId="1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180" fontId="37" fillId="0" borderId="1" xfId="0" applyNumberFormat="1" applyFont="1" applyBorder="1" applyAlignment="1">
      <alignment horizontal="right" vertical="center"/>
    </xf>
    <xf numFmtId="178" fontId="37" fillId="0" borderId="1" xfId="0" applyNumberFormat="1" applyFont="1" applyBorder="1" applyAlignment="1">
      <alignment horizontal="right" vertical="center"/>
    </xf>
    <xf numFmtId="178" fontId="37" fillId="0" borderId="2" xfId="0" applyNumberFormat="1" applyFont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49" fontId="25" fillId="0" borderId="1" xfId="15" applyNumberFormat="1" applyFont="1" applyFill="1" applyBorder="1" applyAlignment="1">
      <alignment horizontal="left" vertical="top" wrapText="1"/>
    </xf>
    <xf numFmtId="180" fontId="28" fillId="0" borderId="1" xfId="0" applyNumberFormat="1" applyFont="1" applyFill="1" applyBorder="1" applyAlignment="1">
      <alignment horizontal="right" vertical="top"/>
    </xf>
    <xf numFmtId="180" fontId="28" fillId="0" borderId="3" xfId="0" applyNumberFormat="1" applyFont="1" applyFill="1" applyBorder="1" applyAlignment="1">
      <alignment horizontal="right" vertical="top"/>
    </xf>
    <xf numFmtId="180" fontId="28" fillId="0" borderId="2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25" fillId="5" borderId="1" xfId="15" applyNumberFormat="1" applyFont="1" applyFill="1" applyBorder="1" applyAlignment="1">
      <alignment horizontal="left" vertical="top" wrapText="1" indent="2"/>
    </xf>
    <xf numFmtId="49" fontId="25" fillId="6" borderId="1" xfId="15" applyNumberFormat="1" applyFont="1" applyFill="1" applyBorder="1" applyAlignment="1">
      <alignment horizontal="left" vertical="top" wrapText="1" indent="2"/>
    </xf>
    <xf numFmtId="180" fontId="37" fillId="0" borderId="11" xfId="0" applyNumberFormat="1" applyFont="1" applyBorder="1" applyAlignment="1">
      <alignment horizontal="right" vertical="center"/>
    </xf>
    <xf numFmtId="180" fontId="37" fillId="0" borderId="12" xfId="0" applyNumberFormat="1" applyFont="1" applyBorder="1" applyAlignment="1">
      <alignment horizontal="right" vertical="center"/>
    </xf>
    <xf numFmtId="180" fontId="38" fillId="2" borderId="1" xfId="0" applyNumberFormat="1" applyFont="1" applyFill="1" applyBorder="1" applyAlignment="1">
      <alignment horizontal="right" vertical="top"/>
    </xf>
    <xf numFmtId="180" fontId="38" fillId="2" borderId="3" xfId="0" applyNumberFormat="1" applyFont="1" applyFill="1" applyBorder="1" applyAlignment="1">
      <alignment horizontal="right" vertical="top"/>
    </xf>
    <xf numFmtId="180" fontId="38" fillId="2" borderId="2" xfId="0" applyNumberFormat="1" applyFont="1" applyFill="1" applyBorder="1" applyAlignment="1">
      <alignment horizontal="right" vertical="top"/>
    </xf>
    <xf numFmtId="180" fontId="38" fillId="3" borderId="1" xfId="0" applyNumberFormat="1" applyFont="1" applyFill="1" applyBorder="1" applyAlignment="1">
      <alignment horizontal="right" vertical="top"/>
    </xf>
    <xf numFmtId="180" fontId="38" fillId="3" borderId="3" xfId="0" applyNumberFormat="1" applyFont="1" applyFill="1" applyBorder="1" applyAlignment="1">
      <alignment horizontal="right" vertical="top"/>
    </xf>
    <xf numFmtId="180" fontId="38" fillId="3" borderId="2" xfId="0" applyNumberFormat="1" applyFont="1" applyFill="1" applyBorder="1" applyAlignment="1">
      <alignment horizontal="right" vertical="top"/>
    </xf>
    <xf numFmtId="180" fontId="38" fillId="4" borderId="1" xfId="0" applyNumberFormat="1" applyFont="1" applyFill="1" applyBorder="1" applyAlignment="1">
      <alignment horizontal="right" vertical="top"/>
    </xf>
    <xf numFmtId="180" fontId="38" fillId="4" borderId="3" xfId="0" applyNumberFormat="1" applyFont="1" applyFill="1" applyBorder="1" applyAlignment="1">
      <alignment horizontal="right" vertical="top"/>
    </xf>
    <xf numFmtId="180" fontId="38" fillId="4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top"/>
    </xf>
    <xf numFmtId="180" fontId="37" fillId="0" borderId="3" xfId="0" applyNumberFormat="1" applyFont="1" applyFill="1" applyBorder="1" applyAlignment="1">
      <alignment horizontal="right" vertical="top"/>
    </xf>
    <xf numFmtId="191" fontId="37" fillId="0" borderId="1" xfId="0" applyNumberFormat="1" applyFont="1" applyFill="1" applyBorder="1" applyAlignment="1">
      <alignment horizontal="right" vertical="top"/>
    </xf>
    <xf numFmtId="180" fontId="37" fillId="0" borderId="2" xfId="0" applyNumberFormat="1" applyFont="1" applyFill="1" applyBorder="1" applyAlignment="1">
      <alignment horizontal="right" vertical="top"/>
    </xf>
    <xf numFmtId="180" fontId="39" fillId="2" borderId="1" xfId="0" applyNumberFormat="1" applyFont="1" applyFill="1" applyBorder="1" applyAlignment="1">
      <alignment horizontal="right" vertical="top"/>
    </xf>
    <xf numFmtId="180" fontId="39" fillId="2" borderId="3" xfId="0" applyNumberFormat="1" applyFont="1" applyFill="1" applyBorder="1" applyAlignment="1">
      <alignment horizontal="right" vertical="top"/>
    </xf>
    <xf numFmtId="180" fontId="39" fillId="2" borderId="2" xfId="0" applyNumberFormat="1" applyFont="1" applyFill="1" applyBorder="1" applyAlignment="1">
      <alignment horizontal="right" vertical="top"/>
    </xf>
    <xf numFmtId="180" fontId="40" fillId="3" borderId="1" xfId="0" applyNumberFormat="1" applyFont="1" applyFill="1" applyBorder="1" applyAlignment="1">
      <alignment horizontal="right" vertical="top"/>
    </xf>
    <xf numFmtId="180" fontId="40" fillId="3" borderId="3" xfId="0" applyNumberFormat="1" applyFont="1" applyFill="1" applyBorder="1" applyAlignment="1">
      <alignment horizontal="right" vertical="top"/>
    </xf>
    <xf numFmtId="180" fontId="40" fillId="3" borderId="2" xfId="0" applyNumberFormat="1" applyFont="1" applyFill="1" applyBorder="1" applyAlignment="1">
      <alignment horizontal="right" vertical="top"/>
    </xf>
    <xf numFmtId="180" fontId="40" fillId="4" borderId="1" xfId="0" applyNumberFormat="1" applyFont="1" applyFill="1" applyBorder="1" applyAlignment="1">
      <alignment horizontal="right" vertical="top"/>
    </xf>
    <xf numFmtId="180" fontId="40" fillId="4" borderId="3" xfId="0" applyNumberFormat="1" applyFont="1" applyFill="1" applyBorder="1" applyAlignment="1">
      <alignment horizontal="right" vertical="top"/>
    </xf>
    <xf numFmtId="180" fontId="40" fillId="4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Border="1" applyAlignment="1">
      <alignment horizontal="right" vertical="top"/>
    </xf>
    <xf numFmtId="180" fontId="37" fillId="0" borderId="3" xfId="0" applyNumberFormat="1" applyFont="1" applyBorder="1" applyAlignment="1">
      <alignment horizontal="right" vertical="top"/>
    </xf>
    <xf numFmtId="191" fontId="37" fillId="0" borderId="1" xfId="0" applyNumberFormat="1" applyFont="1" applyBorder="1" applyAlignment="1">
      <alignment horizontal="right" vertical="top"/>
    </xf>
    <xf numFmtId="180" fontId="37" fillId="0" borderId="2" xfId="0" applyNumberFormat="1" applyFont="1" applyBorder="1" applyAlignment="1">
      <alignment horizontal="right" vertical="top"/>
    </xf>
    <xf numFmtId="180" fontId="41" fillId="0" borderId="1" xfId="0" applyNumberFormat="1" applyFont="1" applyFill="1" applyBorder="1" applyAlignment="1">
      <alignment horizontal="right" vertical="top"/>
    </xf>
    <xf numFmtId="180" fontId="41" fillId="0" borderId="3" xfId="0" applyNumberFormat="1" applyFont="1" applyFill="1" applyBorder="1" applyAlignment="1">
      <alignment horizontal="right" vertical="top"/>
    </xf>
    <xf numFmtId="191" fontId="41" fillId="0" borderId="1" xfId="0" applyNumberFormat="1" applyFont="1" applyFill="1" applyBorder="1" applyAlignment="1">
      <alignment horizontal="right" vertical="top"/>
    </xf>
    <xf numFmtId="180" fontId="41" fillId="0" borderId="2" xfId="0" applyNumberFormat="1" applyFont="1" applyFill="1" applyBorder="1" applyAlignment="1">
      <alignment horizontal="right" vertical="top"/>
    </xf>
    <xf numFmtId="180" fontId="40" fillId="5" borderId="1" xfId="0" applyNumberFormat="1" applyFont="1" applyFill="1" applyBorder="1" applyAlignment="1">
      <alignment horizontal="right" vertical="top"/>
    </xf>
    <xf numFmtId="180" fontId="40" fillId="5" borderId="3" xfId="0" applyNumberFormat="1" applyFont="1" applyFill="1" applyBorder="1" applyAlignment="1">
      <alignment horizontal="right" vertical="top"/>
    </xf>
    <xf numFmtId="180" fontId="40" fillId="5" borderId="2" xfId="0" applyNumberFormat="1" applyFont="1" applyFill="1" applyBorder="1" applyAlignment="1">
      <alignment horizontal="right" vertical="top"/>
    </xf>
    <xf numFmtId="180" fontId="40" fillId="6" borderId="1" xfId="0" applyNumberFormat="1" applyFont="1" applyFill="1" applyBorder="1" applyAlignment="1">
      <alignment horizontal="right" vertical="top"/>
    </xf>
    <xf numFmtId="180" fontId="40" fillId="6" borderId="3" xfId="0" applyNumberFormat="1" applyFont="1" applyFill="1" applyBorder="1" applyAlignment="1">
      <alignment horizontal="right" vertical="top"/>
    </xf>
    <xf numFmtId="180" fontId="40" fillId="6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center"/>
    </xf>
    <xf numFmtId="180" fontId="37" fillId="0" borderId="11" xfId="0" applyNumberFormat="1" applyFont="1" applyFill="1" applyBorder="1" applyAlignment="1">
      <alignment horizontal="right" vertical="center"/>
    </xf>
    <xf numFmtId="180" fontId="37" fillId="0" borderId="12" xfId="0" applyNumberFormat="1" applyFont="1" applyFill="1" applyBorder="1" applyAlignment="1">
      <alignment horizontal="right" vertical="center"/>
    </xf>
    <xf numFmtId="191" fontId="37" fillId="0" borderId="1" xfId="0" applyNumberFormat="1" applyFont="1" applyFill="1" applyBorder="1" applyAlignment="1">
      <alignment horizontal="right" vertical="center"/>
    </xf>
    <xf numFmtId="180" fontId="37" fillId="0" borderId="3" xfId="0" applyNumberFormat="1" applyFont="1" applyFill="1" applyBorder="1" applyAlignment="1">
      <alignment horizontal="right" vertical="center"/>
    </xf>
    <xf numFmtId="180" fontId="37" fillId="0" borderId="2" xfId="0" applyNumberFormat="1" applyFont="1" applyFill="1" applyBorder="1" applyAlignment="1">
      <alignment horizontal="right" vertical="center"/>
    </xf>
    <xf numFmtId="180" fontId="40" fillId="0" borderId="2" xfId="0" applyNumberFormat="1" applyFont="1" applyFill="1" applyBorder="1" applyAlignment="1">
      <alignment horizontal="right" vertical="top"/>
    </xf>
    <xf numFmtId="49" fontId="0" fillId="0" borderId="1" xfId="15" applyNumberFormat="1" applyFont="1" applyFill="1" applyBorder="1" applyAlignment="1">
      <alignment horizontal="left" vertical="top" wrapText="1" indent="1"/>
    </xf>
    <xf numFmtId="180" fontId="40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80" fontId="37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2" borderId="0" xfId="0" applyFont="1" applyFill="1" applyBorder="1" applyAlignment="1">
      <alignment vertical="top"/>
    </xf>
    <xf numFmtId="0" fontId="24" fillId="3" borderId="0" xfId="0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/>
    </xf>
    <xf numFmtId="0" fontId="29" fillId="3" borderId="0" xfId="0" applyFont="1" applyFill="1" applyBorder="1" applyAlignment="1">
      <alignment vertical="top"/>
    </xf>
    <xf numFmtId="0" fontId="29" fillId="4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180" fontId="37" fillId="0" borderId="0" xfId="0" applyNumberFormat="1" applyFont="1" applyFill="1" applyBorder="1" applyAlignment="1">
      <alignment horizontal="right" vertical="center"/>
    </xf>
    <xf numFmtId="180" fontId="43" fillId="0" borderId="3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distributed" vertical="center"/>
    </xf>
    <xf numFmtId="0" fontId="35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35" fillId="0" borderId="16" xfId="0" applyNumberFormat="1" applyFont="1" applyFill="1" applyBorder="1" applyAlignment="1">
      <alignment horizontal="distributed" vertical="center"/>
    </xf>
    <xf numFmtId="0" fontId="35" fillId="0" borderId="1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5" fillId="0" borderId="17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D10" sqref="D10"/>
    </sheetView>
  </sheetViews>
  <sheetFormatPr defaultColWidth="9.00390625" defaultRowHeight="16.5"/>
  <cols>
    <col min="1" max="1" width="3.875" style="181" customWidth="1"/>
    <col min="2" max="2" width="16.625" style="159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6" s="2" customFormat="1" ht="20.25" customHeight="1">
      <c r="A1" s="281" t="s">
        <v>14</v>
      </c>
      <c r="B1" s="281"/>
      <c r="C1" s="281"/>
      <c r="D1" s="281"/>
      <c r="E1" s="281"/>
      <c r="F1" s="281"/>
    </row>
    <row r="2" spans="1:6" s="5" customFormat="1" ht="25.5" customHeight="1">
      <c r="A2" s="281" t="s">
        <v>63</v>
      </c>
      <c r="B2" s="281"/>
      <c r="C2" s="281"/>
      <c r="D2" s="281"/>
      <c r="E2" s="281"/>
      <c r="F2" s="281"/>
    </row>
    <row r="3" spans="1:6" s="5" customFormat="1" ht="25.5" customHeight="1">
      <c r="A3" s="281" t="s">
        <v>11</v>
      </c>
      <c r="B3" s="281"/>
      <c r="C3" s="281"/>
      <c r="D3" s="281"/>
      <c r="E3" s="281"/>
      <c r="F3" s="281"/>
    </row>
    <row r="4" spans="3:6" s="16" customFormat="1" ht="16.5" customHeight="1" thickBot="1">
      <c r="C4" s="17"/>
      <c r="D4" s="18" t="s">
        <v>65</v>
      </c>
      <c r="E4" s="19" t="s">
        <v>12</v>
      </c>
      <c r="F4" s="18" t="s">
        <v>0</v>
      </c>
    </row>
    <row r="5" spans="1:6" ht="24" customHeight="1">
      <c r="A5" s="284" t="s">
        <v>13</v>
      </c>
      <c r="B5" s="288" t="s">
        <v>57</v>
      </c>
      <c r="C5" s="286" t="s">
        <v>1</v>
      </c>
      <c r="D5" s="286" t="s">
        <v>15</v>
      </c>
      <c r="E5" s="286" t="s">
        <v>2</v>
      </c>
      <c r="F5" s="282" t="s">
        <v>4</v>
      </c>
    </row>
    <row r="6" spans="1:6" ht="24" customHeight="1">
      <c r="A6" s="285"/>
      <c r="B6" s="289"/>
      <c r="C6" s="287"/>
      <c r="D6" s="287"/>
      <c r="E6" s="287"/>
      <c r="F6" s="283"/>
    </row>
    <row r="7" spans="1:6" ht="12" customHeight="1">
      <c r="A7" s="178"/>
      <c r="B7" s="151"/>
      <c r="C7" s="20"/>
      <c r="D7" s="21"/>
      <c r="E7" s="22"/>
      <c r="F7" s="20"/>
    </row>
    <row r="8" spans="1:6" s="10" customFormat="1" ht="19.5" customHeight="1">
      <c r="A8" s="167">
        <v>91</v>
      </c>
      <c r="B8" s="152" t="s">
        <v>51</v>
      </c>
      <c r="C8" s="201">
        <v>187734524</v>
      </c>
      <c r="D8" s="202">
        <v>0</v>
      </c>
      <c r="E8" s="202">
        <v>0</v>
      </c>
      <c r="F8" s="203">
        <f>C8-D8-E8</f>
        <v>187734524</v>
      </c>
    </row>
    <row r="9" spans="1:6" s="10" customFormat="1" ht="19.5" customHeight="1">
      <c r="A9" s="167" t="s">
        <v>59</v>
      </c>
      <c r="B9" s="153"/>
      <c r="C9" s="13"/>
      <c r="D9" s="11"/>
      <c r="E9" s="13"/>
      <c r="F9" s="12"/>
    </row>
    <row r="10" spans="1:6" s="10" customFormat="1" ht="19.5" customHeight="1">
      <c r="A10" s="167">
        <v>94</v>
      </c>
      <c r="B10" s="154"/>
      <c r="C10" s="13"/>
      <c r="D10" s="11"/>
      <c r="E10" s="13"/>
      <c r="F10" s="12"/>
    </row>
    <row r="11" spans="1:6" ht="19.5" customHeight="1">
      <c r="A11" s="179"/>
      <c r="B11" s="155"/>
      <c r="C11" s="23"/>
      <c r="D11" s="23"/>
      <c r="E11" s="23"/>
      <c r="F11" s="24"/>
    </row>
    <row r="12" spans="1:6" ht="19.5" customHeight="1">
      <c r="A12" s="179"/>
      <c r="B12" s="156"/>
      <c r="C12" s="23"/>
      <c r="D12" s="23"/>
      <c r="E12" s="23"/>
      <c r="F12" s="24"/>
    </row>
    <row r="13" spans="1:6" ht="19.5" customHeight="1">
      <c r="A13" s="179"/>
      <c r="B13" s="155"/>
      <c r="C13" s="23"/>
      <c r="D13" s="23"/>
      <c r="E13" s="23"/>
      <c r="F13" s="24"/>
    </row>
    <row r="14" spans="1:6" ht="19.5" customHeight="1">
      <c r="A14" s="179"/>
      <c r="B14" s="156"/>
      <c r="C14" s="23"/>
      <c r="D14" s="23"/>
      <c r="E14" s="23"/>
      <c r="F14" s="24"/>
    </row>
    <row r="15" spans="1:6" ht="19.5" customHeight="1">
      <c r="A15" s="179"/>
      <c r="B15" s="155"/>
      <c r="C15" s="23"/>
      <c r="D15" s="23"/>
      <c r="E15" s="23"/>
      <c r="F15" s="24"/>
    </row>
    <row r="16" spans="1:6" ht="19.5" customHeight="1">
      <c r="A16" s="179"/>
      <c r="B16" s="156"/>
      <c r="C16" s="23"/>
      <c r="D16" s="23"/>
      <c r="E16" s="23"/>
      <c r="F16" s="24"/>
    </row>
    <row r="17" spans="1:6" ht="19.5" customHeight="1">
      <c r="A17" s="179"/>
      <c r="B17" s="156"/>
      <c r="C17" s="23"/>
      <c r="D17" s="23"/>
      <c r="E17" s="23"/>
      <c r="F17" s="24"/>
    </row>
    <row r="18" spans="1:6" ht="19.5" customHeight="1">
      <c r="A18" s="179"/>
      <c r="B18" s="156"/>
      <c r="C18" s="23"/>
      <c r="D18" s="23"/>
      <c r="E18" s="23"/>
      <c r="F18" s="24"/>
    </row>
    <row r="19" spans="1:6" ht="19.5" customHeight="1">
      <c r="A19" s="179"/>
      <c r="B19" s="155"/>
      <c r="C19" s="23"/>
      <c r="D19" s="23"/>
      <c r="E19" s="23"/>
      <c r="F19" s="24"/>
    </row>
    <row r="20" spans="1:6" ht="19.5" customHeight="1">
      <c r="A20" s="179"/>
      <c r="B20" s="156"/>
      <c r="C20" s="23"/>
      <c r="D20" s="23"/>
      <c r="E20" s="23"/>
      <c r="F20" s="24"/>
    </row>
    <row r="21" spans="1:6" ht="19.5" customHeight="1">
      <c r="A21" s="179"/>
      <c r="B21" s="155"/>
      <c r="C21" s="23"/>
      <c r="D21" s="23"/>
      <c r="E21" s="23"/>
      <c r="F21" s="24"/>
    </row>
    <row r="22" spans="1:6" ht="19.5" customHeight="1">
      <c r="A22" s="179"/>
      <c r="B22" s="156"/>
      <c r="C22" s="23"/>
      <c r="D22" s="23"/>
      <c r="E22" s="23"/>
      <c r="F22" s="24"/>
    </row>
    <row r="23" spans="1:6" ht="19.5" customHeight="1">
      <c r="A23" s="179"/>
      <c r="B23" s="155"/>
      <c r="C23" s="23"/>
      <c r="D23" s="23"/>
      <c r="E23" s="23"/>
      <c r="F23" s="24"/>
    </row>
    <row r="24" spans="1:6" ht="19.5" customHeight="1">
      <c r="A24" s="179"/>
      <c r="B24" s="156"/>
      <c r="C24" s="23"/>
      <c r="D24" s="23"/>
      <c r="E24" s="23"/>
      <c r="F24" s="24"/>
    </row>
    <row r="25" spans="1:6" ht="19.5" customHeight="1">
      <c r="A25" s="179"/>
      <c r="B25" s="155"/>
      <c r="C25" s="23"/>
      <c r="D25" s="23"/>
      <c r="E25" s="23"/>
      <c r="F25" s="24"/>
    </row>
    <row r="26" spans="1:6" ht="19.5" customHeight="1">
      <c r="A26" s="179"/>
      <c r="B26" s="156"/>
      <c r="C26" s="23"/>
      <c r="D26" s="23"/>
      <c r="E26" s="23"/>
      <c r="F26" s="24"/>
    </row>
    <row r="27" spans="1:6" ht="19.5" customHeight="1">
      <c r="A27" s="179"/>
      <c r="B27" s="155"/>
      <c r="C27" s="23"/>
      <c r="D27" s="23"/>
      <c r="E27" s="23"/>
      <c r="F27" s="24"/>
    </row>
    <row r="28" spans="1:6" ht="19.5" customHeight="1">
      <c r="A28" s="179"/>
      <c r="B28" s="157"/>
      <c r="C28" s="26"/>
      <c r="D28" s="26"/>
      <c r="E28" s="26"/>
      <c r="F28" s="27"/>
    </row>
    <row r="29" spans="1:6" ht="19.5" customHeight="1">
      <c r="A29" s="179"/>
      <c r="B29" s="155"/>
      <c r="C29" s="23"/>
      <c r="D29" s="23"/>
      <c r="E29" s="23"/>
      <c r="F29" s="24"/>
    </row>
    <row r="30" spans="1:6" ht="19.5" customHeight="1">
      <c r="A30" s="179"/>
      <c r="B30" s="156"/>
      <c r="C30" s="23"/>
      <c r="D30" s="23"/>
      <c r="E30" s="23"/>
      <c r="F30" s="24"/>
    </row>
    <row r="31" spans="1:6" ht="19.5" customHeight="1">
      <c r="A31" s="179"/>
      <c r="B31" s="155"/>
      <c r="C31" s="23"/>
      <c r="D31" s="23"/>
      <c r="E31" s="23"/>
      <c r="F31" s="24"/>
    </row>
    <row r="32" spans="1:6" ht="19.5" customHeight="1">
      <c r="A32" s="179"/>
      <c r="B32" s="156"/>
      <c r="C32" s="23"/>
      <c r="D32" s="23"/>
      <c r="E32" s="23"/>
      <c r="F32" s="24"/>
    </row>
    <row r="33" spans="1:6" ht="19.5" customHeight="1">
      <c r="A33" s="179"/>
      <c r="B33" s="156"/>
      <c r="C33" s="23"/>
      <c r="D33" s="23"/>
      <c r="E33" s="23"/>
      <c r="F33" s="24"/>
    </row>
    <row r="34" spans="1:6" ht="19.5" customHeight="1">
      <c r="A34" s="179"/>
      <c r="B34" s="155"/>
      <c r="C34" s="23"/>
      <c r="D34" s="23"/>
      <c r="E34" s="23"/>
      <c r="F34" s="24"/>
    </row>
    <row r="35" spans="1:6" ht="19.5" customHeight="1">
      <c r="A35" s="179"/>
      <c r="B35" s="156"/>
      <c r="C35" s="23"/>
      <c r="D35" s="23"/>
      <c r="E35" s="23"/>
      <c r="F35" s="24"/>
    </row>
    <row r="36" spans="1:6" ht="19.5" customHeight="1">
      <c r="A36" s="179"/>
      <c r="B36" s="155"/>
      <c r="C36" s="23"/>
      <c r="D36" s="23"/>
      <c r="E36" s="23"/>
      <c r="F36" s="24"/>
    </row>
    <row r="37" spans="1:6" s="30" customFormat="1" ht="30" customHeight="1" thickBot="1">
      <c r="A37" s="180"/>
      <c r="B37" s="158"/>
      <c r="C37" s="28"/>
      <c r="D37" s="28"/>
      <c r="E37" s="28"/>
      <c r="F37" s="29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SheetLayoutView="100" workbookViewId="0" topLeftCell="A1">
      <selection activeCell="A10" sqref="A10"/>
    </sheetView>
  </sheetViews>
  <sheetFormatPr defaultColWidth="9.00390625" defaultRowHeight="16.5"/>
  <cols>
    <col min="1" max="1" width="2.875" style="172" customWidth="1"/>
    <col min="2" max="2" width="2.75390625" style="172" customWidth="1"/>
    <col min="3" max="5" width="2.625" style="172" customWidth="1"/>
    <col min="6" max="6" width="20.625" style="150" customWidth="1"/>
    <col min="7" max="8" width="14.25390625" style="88" customWidth="1"/>
    <col min="9" max="10" width="13.875" style="88" customWidth="1"/>
    <col min="11" max="11" width="15.375" style="88" customWidth="1"/>
    <col min="12" max="14" width="14.75390625" style="88" customWidth="1"/>
    <col min="15" max="15" width="15.625" style="88" customWidth="1"/>
    <col min="16" max="16" width="14.75390625" style="88" customWidth="1"/>
    <col min="17" max="19" width="9.00390625" style="120" customWidth="1"/>
    <col min="20" max="16384" width="9.00390625" style="88" customWidth="1"/>
  </cols>
  <sheetData>
    <row r="1" spans="1:19" s="2" customFormat="1" ht="15.75" customHeight="1">
      <c r="A1" s="131"/>
      <c r="B1" s="132"/>
      <c r="C1" s="132"/>
      <c r="D1" s="132"/>
      <c r="E1" s="132"/>
      <c r="F1" s="132"/>
      <c r="G1" s="1"/>
      <c r="H1" s="1"/>
      <c r="I1" s="1"/>
      <c r="J1" s="34" t="s">
        <v>41</v>
      </c>
      <c r="K1" s="3" t="s">
        <v>42</v>
      </c>
      <c r="Q1" s="124"/>
      <c r="R1" s="124"/>
      <c r="S1" s="124"/>
    </row>
    <row r="2" spans="1:19" s="5" customFormat="1" ht="25.5" customHeight="1">
      <c r="A2" s="131"/>
      <c r="B2" s="131"/>
      <c r="C2" s="131"/>
      <c r="D2" s="131"/>
      <c r="E2" s="131"/>
      <c r="F2" s="131"/>
      <c r="H2" s="290" t="s">
        <v>61</v>
      </c>
      <c r="I2" s="291"/>
      <c r="J2" s="291"/>
      <c r="K2" s="200" t="s">
        <v>62</v>
      </c>
      <c r="Q2" s="125"/>
      <c r="R2" s="125"/>
      <c r="S2" s="125"/>
    </row>
    <row r="3" spans="1:19" s="81" customFormat="1" ht="25.5" customHeight="1">
      <c r="A3" s="142"/>
      <c r="B3" s="142"/>
      <c r="C3" s="142"/>
      <c r="D3" s="142"/>
      <c r="E3" s="142"/>
      <c r="F3" s="142"/>
      <c r="G3" s="78"/>
      <c r="H3" s="82"/>
      <c r="J3" s="79" t="s">
        <v>39</v>
      </c>
      <c r="K3" s="80" t="s">
        <v>40</v>
      </c>
      <c r="Q3" s="126"/>
      <c r="R3" s="126"/>
      <c r="S3" s="126"/>
    </row>
    <row r="4" spans="1:19" s="83" customFormat="1" ht="16.5" customHeight="1" thickBot="1">
      <c r="A4" s="298" t="s">
        <v>58</v>
      </c>
      <c r="B4" s="298"/>
      <c r="C4" s="298"/>
      <c r="D4" s="298"/>
      <c r="E4" s="298"/>
      <c r="F4" s="143"/>
      <c r="G4" s="84"/>
      <c r="J4" s="85" t="s">
        <v>17</v>
      </c>
      <c r="K4" s="86" t="s">
        <v>64</v>
      </c>
      <c r="P4" s="87" t="s">
        <v>0</v>
      </c>
      <c r="Q4" s="113"/>
      <c r="R4" s="113"/>
      <c r="S4" s="113"/>
    </row>
    <row r="5" spans="1:16" ht="24" customHeight="1">
      <c r="A5" s="299" t="s">
        <v>13</v>
      </c>
      <c r="B5" s="294" t="s">
        <v>54</v>
      </c>
      <c r="C5" s="295"/>
      <c r="D5" s="295"/>
      <c r="E5" s="295"/>
      <c r="F5" s="296"/>
      <c r="G5" s="292" t="s">
        <v>1</v>
      </c>
      <c r="H5" s="297"/>
      <c r="I5" s="292" t="s">
        <v>18</v>
      </c>
      <c r="J5" s="297"/>
      <c r="K5" s="293" t="s">
        <v>2</v>
      </c>
      <c r="L5" s="297"/>
      <c r="M5" s="292" t="s">
        <v>3</v>
      </c>
      <c r="N5" s="297"/>
      <c r="O5" s="292" t="s">
        <v>4</v>
      </c>
      <c r="P5" s="293"/>
    </row>
    <row r="6" spans="1:16" ht="24" customHeight="1">
      <c r="A6" s="300"/>
      <c r="B6" s="160" t="s">
        <v>5</v>
      </c>
      <c r="C6" s="160" t="s">
        <v>6</v>
      </c>
      <c r="D6" s="160" t="s">
        <v>7</v>
      </c>
      <c r="E6" s="160" t="s">
        <v>8</v>
      </c>
      <c r="F6" s="35" t="s">
        <v>53</v>
      </c>
      <c r="G6" s="89" t="s">
        <v>19</v>
      </c>
      <c r="H6" s="89" t="s">
        <v>20</v>
      </c>
      <c r="I6" s="89" t="s">
        <v>19</v>
      </c>
      <c r="J6" s="90" t="s">
        <v>20</v>
      </c>
      <c r="K6" s="91" t="s">
        <v>19</v>
      </c>
      <c r="L6" s="89" t="s">
        <v>20</v>
      </c>
      <c r="M6" s="89" t="s">
        <v>19</v>
      </c>
      <c r="N6" s="89" t="s">
        <v>20</v>
      </c>
      <c r="O6" s="89" t="s">
        <v>19</v>
      </c>
      <c r="P6" s="92" t="s">
        <v>20</v>
      </c>
    </row>
    <row r="7" spans="1:17" s="94" customFormat="1" ht="23.25" customHeight="1">
      <c r="A7" s="164">
        <v>91</v>
      </c>
      <c r="B7" s="165"/>
      <c r="C7" s="166"/>
      <c r="D7" s="166"/>
      <c r="E7" s="166"/>
      <c r="F7" s="144" t="s">
        <v>52</v>
      </c>
      <c r="G7" s="252">
        <f>G9</f>
        <v>175347473</v>
      </c>
      <c r="H7" s="252">
        <f aca="true" t="shared" si="0" ref="H7:P7">H9</f>
        <v>858113</v>
      </c>
      <c r="I7" s="252">
        <f t="shared" si="0"/>
        <v>0</v>
      </c>
      <c r="J7" s="253">
        <f t="shared" si="0"/>
        <v>0</v>
      </c>
      <c r="K7" s="254">
        <f t="shared" si="0"/>
        <v>6525717</v>
      </c>
      <c r="L7" s="252">
        <f t="shared" si="0"/>
        <v>0</v>
      </c>
      <c r="M7" s="252">
        <f t="shared" si="0"/>
        <v>0</v>
      </c>
      <c r="N7" s="252">
        <f t="shared" si="0"/>
        <v>0</v>
      </c>
      <c r="O7" s="252">
        <f t="shared" si="0"/>
        <v>168821756</v>
      </c>
      <c r="P7" s="257">
        <f t="shared" si="0"/>
        <v>858113</v>
      </c>
      <c r="Q7" s="127"/>
    </row>
    <row r="8" spans="1:19" s="98" customFormat="1" ht="23.25" customHeight="1" hidden="1">
      <c r="A8" s="167"/>
      <c r="B8" s="168">
        <v>1</v>
      </c>
      <c r="C8" s="169"/>
      <c r="D8" s="169"/>
      <c r="E8" s="169"/>
      <c r="F8" s="145" t="s">
        <v>49</v>
      </c>
      <c r="G8" s="252">
        <f>'歲出明細'!G11</f>
        <v>0</v>
      </c>
      <c r="H8" s="252">
        <f>'歲出明細'!H11</f>
        <v>0</v>
      </c>
      <c r="I8" s="252">
        <f>'歲出明細'!I11</f>
        <v>0</v>
      </c>
      <c r="J8" s="252">
        <f>'歲出明細'!J11</f>
        <v>0</v>
      </c>
      <c r="K8" s="256">
        <f>'歲出明細'!K11</f>
        <v>0</v>
      </c>
      <c r="L8" s="252">
        <f>'歲出明細'!L11</f>
        <v>0</v>
      </c>
      <c r="M8" s="255">
        <f>'歲出明細'!M11</f>
        <v>0</v>
      </c>
      <c r="N8" s="255">
        <f>'歲出明細'!N11</f>
        <v>0</v>
      </c>
      <c r="O8" s="252">
        <f>G8-I8-K8+M8</f>
        <v>0</v>
      </c>
      <c r="P8" s="257">
        <f>H8-J8-L8+N8</f>
        <v>0</v>
      </c>
      <c r="Q8" s="94"/>
      <c r="R8" s="94"/>
      <c r="S8" s="94"/>
    </row>
    <row r="9" spans="1:19" s="98" customFormat="1" ht="23.25" customHeight="1">
      <c r="A9" s="167" t="s">
        <v>46</v>
      </c>
      <c r="B9" s="168">
        <v>3</v>
      </c>
      <c r="C9" s="169"/>
      <c r="D9" s="169"/>
      <c r="E9" s="169"/>
      <c r="F9" s="145" t="s">
        <v>50</v>
      </c>
      <c r="G9" s="252">
        <f>'歲出總資'!G9</f>
        <v>175347473</v>
      </c>
      <c r="H9" s="252">
        <f>'歲出總資'!H9</f>
        <v>858113</v>
      </c>
      <c r="I9" s="252">
        <f>'歲出總資'!I9</f>
        <v>0</v>
      </c>
      <c r="J9" s="252">
        <f>'歲出總資'!J9</f>
        <v>0</v>
      </c>
      <c r="K9" s="256">
        <f>'歲出總資'!K9</f>
        <v>6525717</v>
      </c>
      <c r="L9" s="252">
        <f>'歲出總資'!L9</f>
        <v>0</v>
      </c>
      <c r="M9" s="252">
        <f>'歲出總資'!M9</f>
        <v>0</v>
      </c>
      <c r="N9" s="252">
        <f>'歲出總資'!N9</f>
        <v>0</v>
      </c>
      <c r="O9" s="252">
        <f>'歲出總資'!O9</f>
        <v>168821756</v>
      </c>
      <c r="P9" s="257">
        <f>'歲出總資'!P9</f>
        <v>858113</v>
      </c>
      <c r="Q9" s="94"/>
      <c r="R9" s="94"/>
      <c r="S9" s="94"/>
    </row>
    <row r="10" spans="1:19" s="98" customFormat="1" ht="23.25" customHeight="1">
      <c r="A10" s="168">
        <v>94</v>
      </c>
      <c r="B10" s="170"/>
      <c r="C10" s="171"/>
      <c r="D10" s="171"/>
      <c r="E10" s="171"/>
      <c r="F10" s="146"/>
      <c r="G10" s="93"/>
      <c r="H10" s="93"/>
      <c r="I10" s="93"/>
      <c r="J10" s="93"/>
      <c r="K10" s="96"/>
      <c r="L10" s="93"/>
      <c r="M10" s="93"/>
      <c r="N10" s="93"/>
      <c r="O10" s="93"/>
      <c r="P10" s="97"/>
      <c r="Q10" s="94"/>
      <c r="R10" s="94"/>
      <c r="S10" s="94"/>
    </row>
    <row r="11" spans="1:19" s="99" customFormat="1" ht="23.25" customHeight="1">
      <c r="A11" s="168"/>
      <c r="B11" s="170"/>
      <c r="C11" s="171"/>
      <c r="D11" s="171"/>
      <c r="E11" s="171"/>
      <c r="F11" s="101"/>
      <c r="G11" s="93"/>
      <c r="H11" s="93"/>
      <c r="I11" s="93"/>
      <c r="J11" s="93"/>
      <c r="K11" s="96"/>
      <c r="L11" s="93"/>
      <c r="M11" s="93"/>
      <c r="N11" s="93"/>
      <c r="O11" s="93"/>
      <c r="P11" s="97"/>
      <c r="Q11" s="128"/>
      <c r="R11" s="128"/>
      <c r="S11" s="128"/>
    </row>
    <row r="12" spans="1:19" s="99" customFormat="1" ht="23.25" customHeight="1">
      <c r="A12" s="168"/>
      <c r="B12" s="170"/>
      <c r="C12" s="171"/>
      <c r="D12" s="171"/>
      <c r="E12" s="169"/>
      <c r="F12" s="101"/>
      <c r="G12" s="93"/>
      <c r="H12" s="93"/>
      <c r="I12" s="93"/>
      <c r="J12" s="93"/>
      <c r="K12" s="96"/>
      <c r="L12" s="93"/>
      <c r="M12" s="93"/>
      <c r="N12" s="93"/>
      <c r="O12" s="93"/>
      <c r="P12" s="97"/>
      <c r="Q12" s="117"/>
      <c r="R12" s="128"/>
      <c r="S12" s="128"/>
    </row>
    <row r="13" spans="1:19" s="102" customFormat="1" ht="23.25" customHeight="1">
      <c r="A13" s="168"/>
      <c r="B13" s="170"/>
      <c r="C13" s="171"/>
      <c r="D13" s="171"/>
      <c r="E13" s="171"/>
      <c r="F13" s="101"/>
      <c r="G13" s="93"/>
      <c r="H13" s="93"/>
      <c r="I13" s="93"/>
      <c r="J13" s="93"/>
      <c r="K13" s="96"/>
      <c r="L13" s="93"/>
      <c r="M13" s="93"/>
      <c r="N13" s="93"/>
      <c r="O13" s="93"/>
      <c r="P13" s="97"/>
      <c r="Q13" s="115"/>
      <c r="R13" s="129"/>
      <c r="S13" s="129"/>
    </row>
    <row r="14" spans="1:19" s="102" customFormat="1" ht="23.25" customHeight="1">
      <c r="A14" s="168"/>
      <c r="B14" s="170"/>
      <c r="C14" s="171"/>
      <c r="D14" s="171"/>
      <c r="E14" s="171"/>
      <c r="F14" s="101"/>
      <c r="G14" s="93"/>
      <c r="H14" s="93"/>
      <c r="I14" s="93"/>
      <c r="J14" s="93"/>
      <c r="K14" s="96"/>
      <c r="L14" s="93"/>
      <c r="M14" s="93"/>
      <c r="N14" s="93"/>
      <c r="O14" s="93"/>
      <c r="P14" s="97"/>
      <c r="Q14" s="115"/>
      <c r="R14" s="129"/>
      <c r="S14" s="129"/>
    </row>
    <row r="15" spans="1:19" s="102" customFormat="1" ht="23.25" customHeight="1">
      <c r="A15" s="168"/>
      <c r="B15" s="170"/>
      <c r="C15" s="171"/>
      <c r="D15" s="171"/>
      <c r="E15" s="171"/>
      <c r="F15" s="147"/>
      <c r="G15" s="93"/>
      <c r="H15" s="93"/>
      <c r="I15" s="93"/>
      <c r="J15" s="93"/>
      <c r="K15" s="96"/>
      <c r="L15" s="93"/>
      <c r="M15" s="93"/>
      <c r="N15" s="93"/>
      <c r="O15" s="93"/>
      <c r="P15" s="97"/>
      <c r="Q15" s="115"/>
      <c r="R15" s="129"/>
      <c r="S15" s="129"/>
    </row>
    <row r="16" spans="1:19" s="107" customFormat="1" ht="23.25" customHeight="1">
      <c r="A16" s="168"/>
      <c r="B16" s="170"/>
      <c r="C16" s="171"/>
      <c r="D16" s="171"/>
      <c r="E16" s="171"/>
      <c r="F16" s="104"/>
      <c r="G16" s="105"/>
      <c r="H16" s="105"/>
      <c r="I16" s="105"/>
      <c r="J16" s="105"/>
      <c r="K16" s="100"/>
      <c r="L16" s="105"/>
      <c r="M16" s="105"/>
      <c r="N16" s="105"/>
      <c r="O16" s="105"/>
      <c r="P16" s="106"/>
      <c r="Q16" s="117"/>
      <c r="R16" s="130"/>
      <c r="S16" s="130"/>
    </row>
    <row r="17" spans="1:19" s="107" customFormat="1" ht="23.25" customHeight="1">
      <c r="A17" s="168"/>
      <c r="B17" s="170"/>
      <c r="C17" s="171"/>
      <c r="D17" s="171"/>
      <c r="E17" s="171"/>
      <c r="F17" s="104"/>
      <c r="G17" s="105"/>
      <c r="H17" s="105"/>
      <c r="I17" s="105"/>
      <c r="J17" s="105"/>
      <c r="K17" s="100"/>
      <c r="L17" s="105"/>
      <c r="M17" s="105"/>
      <c r="N17" s="105"/>
      <c r="O17" s="105"/>
      <c r="P17" s="106"/>
      <c r="Q17" s="117"/>
      <c r="R17" s="130"/>
      <c r="S17" s="130"/>
    </row>
    <row r="18" spans="1:19" s="102" customFormat="1" ht="23.25" customHeight="1">
      <c r="A18" s="168"/>
      <c r="B18" s="170"/>
      <c r="C18" s="171"/>
      <c r="D18" s="171"/>
      <c r="E18" s="171"/>
      <c r="F18" s="147"/>
      <c r="G18" s="93"/>
      <c r="H18" s="93"/>
      <c r="I18" s="93"/>
      <c r="J18" s="93"/>
      <c r="K18" s="96"/>
      <c r="L18" s="93"/>
      <c r="M18" s="93"/>
      <c r="N18" s="93"/>
      <c r="O18" s="93"/>
      <c r="P18" s="97"/>
      <c r="Q18" s="115"/>
      <c r="R18" s="129"/>
      <c r="S18" s="129"/>
    </row>
    <row r="19" spans="1:19" s="102" customFormat="1" ht="23.25" customHeight="1">
      <c r="A19" s="168"/>
      <c r="B19" s="170"/>
      <c r="C19" s="171"/>
      <c r="D19" s="171"/>
      <c r="E19" s="171"/>
      <c r="F19" s="101"/>
      <c r="G19" s="93"/>
      <c r="H19" s="93"/>
      <c r="I19" s="93"/>
      <c r="J19" s="93"/>
      <c r="K19" s="96"/>
      <c r="L19" s="93"/>
      <c r="M19" s="93"/>
      <c r="N19" s="93"/>
      <c r="O19" s="93"/>
      <c r="P19" s="97"/>
      <c r="Q19" s="115"/>
      <c r="R19" s="129"/>
      <c r="S19" s="129"/>
    </row>
    <row r="20" spans="1:19" s="102" customFormat="1" ht="23.25" customHeight="1">
      <c r="A20" s="168"/>
      <c r="B20" s="170"/>
      <c r="C20" s="171"/>
      <c r="D20" s="171"/>
      <c r="E20" s="171"/>
      <c r="F20" s="147"/>
      <c r="G20" s="93"/>
      <c r="H20" s="93"/>
      <c r="I20" s="93"/>
      <c r="J20" s="93"/>
      <c r="K20" s="96"/>
      <c r="L20" s="93"/>
      <c r="M20" s="93"/>
      <c r="N20" s="93"/>
      <c r="O20" s="93"/>
      <c r="P20" s="97"/>
      <c r="Q20" s="115"/>
      <c r="R20" s="129"/>
      <c r="S20" s="129"/>
    </row>
    <row r="21" spans="1:19" s="107" customFormat="1" ht="23.25" customHeight="1">
      <c r="A21" s="168"/>
      <c r="B21" s="170"/>
      <c r="C21" s="171"/>
      <c r="D21" s="171"/>
      <c r="E21" s="171"/>
      <c r="F21" s="104"/>
      <c r="G21" s="105"/>
      <c r="H21" s="105"/>
      <c r="I21" s="105"/>
      <c r="J21" s="105"/>
      <c r="K21" s="100"/>
      <c r="L21" s="105"/>
      <c r="M21" s="105"/>
      <c r="N21" s="105"/>
      <c r="O21" s="105"/>
      <c r="P21" s="106"/>
      <c r="Q21" s="117"/>
      <c r="R21" s="130"/>
      <c r="S21" s="130"/>
    </row>
    <row r="22" spans="1:19" s="102" customFormat="1" ht="23.25" customHeight="1">
      <c r="A22" s="168"/>
      <c r="B22" s="170"/>
      <c r="C22" s="171"/>
      <c r="D22" s="171"/>
      <c r="E22" s="171"/>
      <c r="F22" s="147"/>
      <c r="G22" s="93"/>
      <c r="H22" s="93"/>
      <c r="I22" s="93"/>
      <c r="J22" s="93"/>
      <c r="K22" s="96"/>
      <c r="L22" s="93"/>
      <c r="M22" s="93"/>
      <c r="N22" s="93"/>
      <c r="O22" s="93"/>
      <c r="P22" s="97"/>
      <c r="Q22" s="115"/>
      <c r="R22" s="129"/>
      <c r="S22" s="129"/>
    </row>
    <row r="23" spans="1:19" s="107" customFormat="1" ht="23.25" customHeight="1">
      <c r="A23" s="168"/>
      <c r="B23" s="170"/>
      <c r="C23" s="171"/>
      <c r="D23" s="171"/>
      <c r="E23" s="171"/>
      <c r="F23" s="104"/>
      <c r="G23" s="105"/>
      <c r="H23" s="105"/>
      <c r="I23" s="105"/>
      <c r="J23" s="105"/>
      <c r="K23" s="100"/>
      <c r="L23" s="105"/>
      <c r="M23" s="105"/>
      <c r="N23" s="105"/>
      <c r="O23" s="105"/>
      <c r="P23" s="106"/>
      <c r="Q23" s="117"/>
      <c r="R23" s="130"/>
      <c r="S23" s="130"/>
    </row>
    <row r="24" spans="1:19" s="107" customFormat="1" ht="23.25" customHeight="1">
      <c r="A24" s="168"/>
      <c r="B24" s="170"/>
      <c r="C24" s="171"/>
      <c r="D24" s="171"/>
      <c r="E24" s="171"/>
      <c r="F24" s="104"/>
      <c r="G24" s="105"/>
      <c r="H24" s="105"/>
      <c r="I24" s="105"/>
      <c r="J24" s="105"/>
      <c r="K24" s="100"/>
      <c r="L24" s="105"/>
      <c r="M24" s="105"/>
      <c r="N24" s="105"/>
      <c r="O24" s="105"/>
      <c r="P24" s="106"/>
      <c r="Q24" s="117"/>
      <c r="R24" s="130"/>
      <c r="S24" s="130"/>
    </row>
    <row r="25" spans="1:19" s="102" customFormat="1" ht="23.25" customHeight="1">
      <c r="A25" s="168"/>
      <c r="B25" s="170"/>
      <c r="C25" s="171"/>
      <c r="D25" s="171"/>
      <c r="E25" s="171"/>
      <c r="F25" s="147"/>
      <c r="G25" s="93"/>
      <c r="H25" s="93"/>
      <c r="I25" s="93"/>
      <c r="J25" s="93"/>
      <c r="K25" s="96"/>
      <c r="L25" s="93"/>
      <c r="M25" s="93"/>
      <c r="N25" s="93"/>
      <c r="O25" s="93"/>
      <c r="P25" s="97"/>
      <c r="Q25" s="115"/>
      <c r="R25" s="129"/>
      <c r="S25" s="129"/>
    </row>
    <row r="26" spans="1:19" s="102" customFormat="1" ht="23.25" customHeight="1">
      <c r="A26" s="168"/>
      <c r="B26" s="170"/>
      <c r="C26" s="171"/>
      <c r="D26" s="171"/>
      <c r="E26" s="171"/>
      <c r="F26" s="101"/>
      <c r="G26" s="93"/>
      <c r="H26" s="93"/>
      <c r="I26" s="93"/>
      <c r="J26" s="93"/>
      <c r="K26" s="96"/>
      <c r="L26" s="93"/>
      <c r="M26" s="93"/>
      <c r="N26" s="93"/>
      <c r="O26" s="93"/>
      <c r="P26" s="97"/>
      <c r="Q26" s="115"/>
      <c r="R26" s="129"/>
      <c r="S26" s="129"/>
    </row>
    <row r="27" spans="1:19" s="102" customFormat="1" ht="23.25" customHeight="1">
      <c r="A27" s="168"/>
      <c r="B27" s="170"/>
      <c r="C27" s="171"/>
      <c r="D27" s="171"/>
      <c r="E27" s="171"/>
      <c r="F27" s="147"/>
      <c r="G27" s="93"/>
      <c r="H27" s="93"/>
      <c r="I27" s="93"/>
      <c r="J27" s="93"/>
      <c r="K27" s="96"/>
      <c r="L27" s="93"/>
      <c r="M27" s="93"/>
      <c r="N27" s="93"/>
      <c r="O27" s="93"/>
      <c r="P27" s="97"/>
      <c r="Q27" s="115"/>
      <c r="R27" s="129"/>
      <c r="S27" s="129"/>
    </row>
    <row r="28" spans="1:19" s="107" customFormat="1" ht="23.25" customHeight="1">
      <c r="A28" s="168"/>
      <c r="B28" s="170"/>
      <c r="C28" s="171"/>
      <c r="D28" s="171"/>
      <c r="E28" s="171"/>
      <c r="F28" s="104"/>
      <c r="G28" s="105"/>
      <c r="H28" s="105"/>
      <c r="I28" s="105"/>
      <c r="J28" s="105"/>
      <c r="K28" s="100"/>
      <c r="L28" s="105"/>
      <c r="M28" s="105"/>
      <c r="N28" s="105"/>
      <c r="O28" s="105"/>
      <c r="P28" s="106"/>
      <c r="Q28" s="117"/>
      <c r="R28" s="130"/>
      <c r="S28" s="130"/>
    </row>
    <row r="29" spans="1:19" s="107" customFormat="1" ht="23.25" customHeight="1">
      <c r="A29" s="168"/>
      <c r="B29" s="170"/>
      <c r="C29" s="171"/>
      <c r="D29" s="171"/>
      <c r="E29" s="171"/>
      <c r="F29" s="104"/>
      <c r="G29" s="105"/>
      <c r="H29" s="105"/>
      <c r="I29" s="105"/>
      <c r="J29" s="105"/>
      <c r="K29" s="100"/>
      <c r="L29" s="105"/>
      <c r="M29" s="105"/>
      <c r="N29" s="105"/>
      <c r="O29" s="105"/>
      <c r="P29" s="106"/>
      <c r="Q29" s="117"/>
      <c r="R29" s="130"/>
      <c r="S29" s="130"/>
    </row>
    <row r="30" spans="1:19" s="108" customFormat="1" ht="23.25" customHeight="1">
      <c r="A30" s="172"/>
      <c r="B30" s="171"/>
      <c r="C30" s="171"/>
      <c r="D30" s="171"/>
      <c r="E30" s="171"/>
      <c r="F30" s="147"/>
      <c r="G30" s="93"/>
      <c r="H30" s="93"/>
      <c r="I30" s="93"/>
      <c r="J30" s="93"/>
      <c r="K30" s="96"/>
      <c r="L30" s="93"/>
      <c r="M30" s="93"/>
      <c r="N30" s="93"/>
      <c r="O30" s="93"/>
      <c r="P30" s="97"/>
      <c r="Q30" s="123"/>
      <c r="R30" s="123"/>
      <c r="S30" s="123"/>
    </row>
    <row r="31" spans="1:19" s="108" customFormat="1" ht="23.25" customHeight="1">
      <c r="A31" s="172"/>
      <c r="B31" s="171"/>
      <c r="C31" s="171"/>
      <c r="D31" s="171"/>
      <c r="E31" s="171"/>
      <c r="F31" s="147"/>
      <c r="G31" s="93"/>
      <c r="H31" s="93"/>
      <c r="I31" s="93"/>
      <c r="J31" s="93"/>
      <c r="K31" s="96"/>
      <c r="L31" s="93"/>
      <c r="M31" s="93"/>
      <c r="N31" s="93"/>
      <c r="O31" s="93"/>
      <c r="P31" s="97"/>
      <c r="Q31" s="123"/>
      <c r="R31" s="123"/>
      <c r="S31" s="123"/>
    </row>
    <row r="32" spans="1:19" s="108" customFormat="1" ht="23.25" customHeight="1">
      <c r="A32" s="172"/>
      <c r="B32" s="171"/>
      <c r="C32" s="171"/>
      <c r="D32" s="171"/>
      <c r="E32" s="171"/>
      <c r="F32" s="101"/>
      <c r="G32" s="93"/>
      <c r="H32" s="93"/>
      <c r="I32" s="93"/>
      <c r="J32" s="93"/>
      <c r="K32" s="96"/>
      <c r="L32" s="93"/>
      <c r="M32" s="93"/>
      <c r="N32" s="93"/>
      <c r="O32" s="93"/>
      <c r="P32" s="97"/>
      <c r="Q32" s="123"/>
      <c r="R32" s="123"/>
      <c r="S32" s="123"/>
    </row>
    <row r="33" spans="1:19" s="108" customFormat="1" ht="16.5" customHeight="1">
      <c r="A33" s="172"/>
      <c r="B33" s="171"/>
      <c r="C33" s="171"/>
      <c r="D33" s="171"/>
      <c r="E33" s="171"/>
      <c r="F33" s="147"/>
      <c r="G33" s="93"/>
      <c r="H33" s="93"/>
      <c r="I33" s="93"/>
      <c r="J33" s="93"/>
      <c r="K33" s="96"/>
      <c r="L33" s="93"/>
      <c r="M33" s="93"/>
      <c r="N33" s="93"/>
      <c r="O33" s="93"/>
      <c r="P33" s="97"/>
      <c r="Q33" s="123"/>
      <c r="R33" s="123"/>
      <c r="S33" s="123"/>
    </row>
    <row r="34" spans="1:19" s="108" customFormat="1" ht="15.75" customHeight="1">
      <c r="A34" s="172"/>
      <c r="B34" s="171"/>
      <c r="C34" s="171"/>
      <c r="D34" s="171"/>
      <c r="E34" s="171"/>
      <c r="F34" s="147"/>
      <c r="G34" s="93"/>
      <c r="H34" s="93"/>
      <c r="I34" s="93"/>
      <c r="J34" s="93"/>
      <c r="K34" s="96"/>
      <c r="L34" s="93"/>
      <c r="M34" s="93"/>
      <c r="N34" s="93"/>
      <c r="O34" s="93"/>
      <c r="P34" s="97"/>
      <c r="Q34" s="123"/>
      <c r="R34" s="123"/>
      <c r="S34" s="123"/>
    </row>
    <row r="35" spans="1:17" s="113" customFormat="1" ht="24" customHeight="1" thickBot="1">
      <c r="A35" s="173"/>
      <c r="B35" s="174"/>
      <c r="C35" s="174"/>
      <c r="D35" s="175"/>
      <c r="E35" s="174"/>
      <c r="F35" s="109"/>
      <c r="G35" s="110"/>
      <c r="H35" s="110"/>
      <c r="I35" s="110"/>
      <c r="J35" s="110"/>
      <c r="K35" s="111"/>
      <c r="L35" s="110"/>
      <c r="M35" s="110"/>
      <c r="N35" s="110"/>
      <c r="O35" s="110"/>
      <c r="P35" s="112"/>
      <c r="Q35" s="117"/>
    </row>
    <row r="36" spans="1:16" s="123" customFormat="1" ht="23.25" customHeight="1">
      <c r="A36" s="176"/>
      <c r="B36" s="177"/>
      <c r="C36" s="177"/>
      <c r="D36" s="177"/>
      <c r="E36" s="177"/>
      <c r="F36" s="118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s="123" customFormat="1" ht="23.25" customHeight="1">
      <c r="A37" s="176"/>
      <c r="B37" s="177"/>
      <c r="C37" s="177"/>
      <c r="D37" s="177"/>
      <c r="E37" s="177"/>
      <c r="F37" s="148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s="113" customFormat="1" ht="20.25" customHeight="1">
      <c r="A38" s="176"/>
      <c r="B38" s="177"/>
      <c r="C38" s="177"/>
      <c r="D38" s="177"/>
      <c r="E38" s="177"/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113" customFormat="1" ht="20.25" customHeight="1">
      <c r="A39" s="176"/>
      <c r="B39" s="177"/>
      <c r="C39" s="177"/>
      <c r="D39" s="177"/>
      <c r="E39" s="177"/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s="123" customFormat="1" ht="20.25" customHeight="1">
      <c r="A40" s="176"/>
      <c r="B40" s="177"/>
      <c r="C40" s="177"/>
      <c r="D40" s="177"/>
      <c r="E40" s="177"/>
      <c r="F40" s="148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s="123" customFormat="1" ht="20.25" customHeight="1">
      <c r="A41" s="176"/>
      <c r="B41" s="177"/>
      <c r="C41" s="177"/>
      <c r="D41" s="177"/>
      <c r="E41" s="177"/>
      <c r="F41" s="118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s="123" customFormat="1" ht="20.25" customHeight="1">
      <c r="A42" s="176"/>
      <c r="B42" s="177"/>
      <c r="C42" s="177"/>
      <c r="D42" s="177"/>
      <c r="E42" s="177"/>
      <c r="F42" s="148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s="113" customFormat="1" ht="36" customHeight="1">
      <c r="A43" s="176"/>
      <c r="B43" s="177"/>
      <c r="C43" s="177"/>
      <c r="D43" s="177"/>
      <c r="E43" s="177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s="113" customFormat="1" ht="20.25" customHeight="1">
      <c r="A44" s="176"/>
      <c r="B44" s="177"/>
      <c r="C44" s="177"/>
      <c r="D44" s="177"/>
      <c r="E44" s="177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1:16" s="113" customFormat="1" ht="20.25" customHeight="1">
      <c r="A45" s="176"/>
      <c r="B45" s="177"/>
      <c r="C45" s="177"/>
      <c r="D45" s="177"/>
      <c r="E45" s="177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1:16" s="113" customFormat="1" ht="20.25" customHeight="1">
      <c r="A46" s="176"/>
      <c r="B46" s="177"/>
      <c r="C46" s="177"/>
      <c r="D46" s="177"/>
      <c r="E46" s="177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1:16" s="113" customFormat="1" ht="20.25" customHeight="1">
      <c r="A47" s="176"/>
      <c r="B47" s="177"/>
      <c r="C47" s="177"/>
      <c r="D47" s="177"/>
      <c r="E47" s="177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1:17" s="113" customFormat="1" ht="35.25" customHeight="1">
      <c r="A48" s="176"/>
      <c r="B48" s="177"/>
      <c r="C48" s="177"/>
      <c r="D48" s="177"/>
      <c r="E48" s="177"/>
      <c r="F48" s="116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</row>
    <row r="49" spans="1:16" s="113" customFormat="1" ht="20.25" customHeight="1">
      <c r="A49" s="176"/>
      <c r="B49" s="177"/>
      <c r="C49" s="177"/>
      <c r="D49" s="177"/>
      <c r="E49" s="177"/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0" spans="1:16" s="113" customFormat="1" ht="20.25" customHeight="1">
      <c r="A50" s="176"/>
      <c r="B50" s="177"/>
      <c r="C50" s="177"/>
      <c r="D50" s="177"/>
      <c r="E50" s="177"/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1:16" s="123" customFormat="1" ht="20.25" customHeight="1">
      <c r="A51" s="176"/>
      <c r="B51" s="177"/>
      <c r="C51" s="177"/>
      <c r="D51" s="177"/>
      <c r="E51" s="177"/>
      <c r="F51" s="118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7" s="123" customFormat="1" ht="20.25" customHeight="1">
      <c r="A52" s="176"/>
      <c r="B52" s="177"/>
      <c r="C52" s="177"/>
      <c r="D52" s="177"/>
      <c r="E52" s="177"/>
      <c r="F52" s="148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6" s="113" customFormat="1" ht="20.25" customHeight="1">
      <c r="A53" s="176"/>
      <c r="B53" s="177"/>
      <c r="C53" s="177"/>
      <c r="D53" s="177"/>
      <c r="E53" s="177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1:16" s="113" customFormat="1" ht="22.5" customHeight="1">
      <c r="A54" s="176"/>
      <c r="B54" s="177"/>
      <c r="C54" s="177"/>
      <c r="D54" s="177"/>
      <c r="E54" s="177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1:16" ht="23.25" customHeight="1">
      <c r="A55" s="176"/>
      <c r="B55" s="177"/>
      <c r="C55" s="177"/>
      <c r="D55" s="177"/>
      <c r="E55" s="177"/>
      <c r="F55" s="116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1:16" ht="22.5" customHeight="1">
      <c r="A56" s="176"/>
      <c r="B56" s="177"/>
      <c r="C56" s="177"/>
      <c r="D56" s="177"/>
      <c r="E56" s="177"/>
      <c r="F56" s="113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1:16" ht="22.5" customHeight="1">
      <c r="A57" s="176"/>
      <c r="B57" s="176"/>
      <c r="C57" s="176"/>
      <c r="D57" s="176"/>
      <c r="E57" s="176"/>
      <c r="F57" s="149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22.5" customHeight="1">
      <c r="A58" s="176"/>
      <c r="B58" s="176"/>
      <c r="C58" s="176"/>
      <c r="D58" s="176"/>
      <c r="E58" s="176"/>
      <c r="F58" s="149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1:16" ht="22.5" customHeight="1">
      <c r="A59" s="176"/>
      <c r="B59" s="176"/>
      <c r="C59" s="176"/>
      <c r="D59" s="176"/>
      <c r="E59" s="176"/>
      <c r="F59" s="149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22.5" customHeight="1">
      <c r="A60" s="176"/>
      <c r="B60" s="176"/>
      <c r="C60" s="176"/>
      <c r="D60" s="176"/>
      <c r="E60" s="176"/>
      <c r="F60" s="149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16" ht="22.5" customHeight="1">
      <c r="A61" s="176"/>
      <c r="B61" s="176"/>
      <c r="C61" s="176"/>
      <c r="D61" s="176"/>
      <c r="E61" s="176"/>
      <c r="F61" s="149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1:16" ht="34.5" customHeight="1">
      <c r="A62" s="176"/>
      <c r="B62" s="176"/>
      <c r="C62" s="176"/>
      <c r="D62" s="176"/>
      <c r="E62" s="176"/>
      <c r="F62" s="149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1:16" ht="16.5">
      <c r="A63" s="176"/>
      <c r="B63" s="176"/>
      <c r="C63" s="176"/>
      <c r="D63" s="176"/>
      <c r="E63" s="176"/>
      <c r="F63" s="149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workbookViewId="0" topLeftCell="A1">
      <selection activeCell="A9" sqref="A9"/>
    </sheetView>
  </sheetViews>
  <sheetFormatPr defaultColWidth="9.00390625" defaultRowHeight="16.5"/>
  <cols>
    <col min="1" max="1" width="2.875" style="172" customWidth="1"/>
    <col min="2" max="2" width="2.75390625" style="172" customWidth="1"/>
    <col min="3" max="5" width="2.625" style="172" customWidth="1"/>
    <col min="6" max="6" width="20.625" style="122" customWidth="1"/>
    <col min="7" max="8" width="14.25390625" style="88" customWidth="1"/>
    <col min="9" max="10" width="13.875" style="88" customWidth="1"/>
    <col min="11" max="11" width="14.75390625" style="88" customWidth="1"/>
    <col min="12" max="12" width="15.50390625" style="88" customWidth="1"/>
    <col min="13" max="14" width="14.75390625" style="88" customWidth="1"/>
    <col min="15" max="15" width="15.50390625" style="88" customWidth="1"/>
    <col min="16" max="16" width="14.75390625" style="88" customWidth="1"/>
    <col min="17" max="17" width="9.00390625" style="120" hidden="1" customWidth="1"/>
    <col min="18" max="16384" width="9.00390625" style="88" customWidth="1"/>
  </cols>
  <sheetData>
    <row r="1" spans="1:17" s="2" customFormat="1" ht="15.75" customHeight="1">
      <c r="A1" s="131"/>
      <c r="B1" s="1"/>
      <c r="C1" s="1"/>
      <c r="D1" s="1"/>
      <c r="E1" s="1"/>
      <c r="F1" s="1"/>
      <c r="G1" s="1"/>
      <c r="H1" s="1"/>
      <c r="I1" s="1"/>
      <c r="J1" s="34" t="s">
        <v>41</v>
      </c>
      <c r="K1" s="3" t="s">
        <v>42</v>
      </c>
      <c r="Q1" s="124"/>
    </row>
    <row r="2" spans="1:17" s="5" customFormat="1" ht="25.5" customHeight="1">
      <c r="A2" s="131"/>
      <c r="B2" s="4"/>
      <c r="C2" s="4"/>
      <c r="D2" s="4"/>
      <c r="E2" s="4"/>
      <c r="F2" s="4"/>
      <c r="H2" s="290" t="s">
        <v>61</v>
      </c>
      <c r="I2" s="291"/>
      <c r="J2" s="291"/>
      <c r="K2" s="200" t="s">
        <v>62</v>
      </c>
      <c r="Q2" s="125"/>
    </row>
    <row r="3" spans="1:17" s="81" customFormat="1" ht="25.5" customHeight="1">
      <c r="A3" s="142"/>
      <c r="B3" s="78"/>
      <c r="C3" s="78"/>
      <c r="D3" s="78"/>
      <c r="E3" s="78"/>
      <c r="F3" s="78"/>
      <c r="G3" s="78"/>
      <c r="H3" s="82"/>
      <c r="J3" s="79" t="s">
        <v>39</v>
      </c>
      <c r="K3" s="80" t="s">
        <v>40</v>
      </c>
      <c r="Q3" s="126"/>
    </row>
    <row r="4" spans="1:17" s="83" customFormat="1" ht="16.5" customHeight="1" thickBot="1">
      <c r="A4" s="301" t="s">
        <v>60</v>
      </c>
      <c r="B4" s="301"/>
      <c r="C4" s="301"/>
      <c r="D4" s="301"/>
      <c r="E4" s="301"/>
      <c r="G4" s="84"/>
      <c r="J4" s="85" t="s">
        <v>17</v>
      </c>
      <c r="K4" s="86" t="s">
        <v>64</v>
      </c>
      <c r="P4" s="87" t="s">
        <v>0</v>
      </c>
      <c r="Q4" s="113"/>
    </row>
    <row r="5" spans="1:16" ht="24" customHeight="1">
      <c r="A5" s="299" t="s">
        <v>13</v>
      </c>
      <c r="B5" s="294" t="s">
        <v>54</v>
      </c>
      <c r="C5" s="295"/>
      <c r="D5" s="295"/>
      <c r="E5" s="295"/>
      <c r="F5" s="296"/>
      <c r="G5" s="292" t="s">
        <v>1</v>
      </c>
      <c r="H5" s="297"/>
      <c r="I5" s="292" t="s">
        <v>18</v>
      </c>
      <c r="J5" s="297"/>
      <c r="K5" s="293" t="s">
        <v>2</v>
      </c>
      <c r="L5" s="297"/>
      <c r="M5" s="292" t="s">
        <v>3</v>
      </c>
      <c r="N5" s="297"/>
      <c r="O5" s="292" t="s">
        <v>4</v>
      </c>
      <c r="P5" s="293"/>
    </row>
    <row r="6" spans="1:16" ht="24" customHeight="1">
      <c r="A6" s="300"/>
      <c r="B6" s="160" t="s">
        <v>5</v>
      </c>
      <c r="C6" s="160" t="s">
        <v>6</v>
      </c>
      <c r="D6" s="160" t="s">
        <v>7</v>
      </c>
      <c r="E6" s="160" t="s">
        <v>8</v>
      </c>
      <c r="F6" s="35" t="s">
        <v>53</v>
      </c>
      <c r="G6" s="89" t="s">
        <v>19</v>
      </c>
      <c r="H6" s="89" t="s">
        <v>20</v>
      </c>
      <c r="I6" s="89" t="s">
        <v>19</v>
      </c>
      <c r="J6" s="90" t="s">
        <v>20</v>
      </c>
      <c r="K6" s="91" t="s">
        <v>19</v>
      </c>
      <c r="L6" s="89" t="s">
        <v>20</v>
      </c>
      <c r="M6" s="89" t="s">
        <v>19</v>
      </c>
      <c r="N6" s="89" t="s">
        <v>20</v>
      </c>
      <c r="O6" s="89" t="s">
        <v>19</v>
      </c>
      <c r="P6" s="92" t="s">
        <v>20</v>
      </c>
    </row>
    <row r="7" spans="1:17" s="94" customFormat="1" ht="23.25" customHeight="1">
      <c r="A7" s="164">
        <v>91</v>
      </c>
      <c r="B7" s="165"/>
      <c r="C7" s="166"/>
      <c r="D7" s="166"/>
      <c r="E7" s="166"/>
      <c r="F7" s="144" t="s">
        <v>52</v>
      </c>
      <c r="G7" s="252">
        <f>G9</f>
        <v>175347473</v>
      </c>
      <c r="H7" s="252">
        <f aca="true" t="shared" si="0" ref="H7:P7">H9</f>
        <v>858113</v>
      </c>
      <c r="I7" s="252">
        <f t="shared" si="0"/>
        <v>0</v>
      </c>
      <c r="J7" s="253">
        <f t="shared" si="0"/>
        <v>0</v>
      </c>
      <c r="K7" s="254">
        <f t="shared" si="0"/>
        <v>6525717</v>
      </c>
      <c r="L7" s="252">
        <f t="shared" si="0"/>
        <v>0</v>
      </c>
      <c r="M7" s="252">
        <f t="shared" si="0"/>
        <v>0</v>
      </c>
      <c r="N7" s="252">
        <f t="shared" si="0"/>
        <v>0</v>
      </c>
      <c r="O7" s="252">
        <f t="shared" si="0"/>
        <v>168821756</v>
      </c>
      <c r="P7" s="257">
        <f t="shared" si="0"/>
        <v>858113</v>
      </c>
      <c r="Q7" s="127">
        <f>Q8+Q12+Q19+Q23+Q27</f>
        <v>10</v>
      </c>
    </row>
    <row r="8" spans="1:17" s="98" customFormat="1" ht="23.25" customHeight="1" hidden="1">
      <c r="A8" s="167" t="s">
        <v>46</v>
      </c>
      <c r="B8" s="168">
        <v>1</v>
      </c>
      <c r="C8" s="169"/>
      <c r="D8" s="169"/>
      <c r="E8" s="169"/>
      <c r="F8" s="145" t="s">
        <v>47</v>
      </c>
      <c r="G8" s="252">
        <f>'歲出明細'!G14</f>
        <v>0</v>
      </c>
      <c r="H8" s="252">
        <f>'歲出明細'!H14</f>
        <v>0</v>
      </c>
      <c r="I8" s="252">
        <f>'歲出明細'!I14</f>
        <v>0</v>
      </c>
      <c r="J8" s="252">
        <f>'歲出明細'!J14</f>
        <v>0</v>
      </c>
      <c r="K8" s="256">
        <f>'歲出明細'!K14</f>
        <v>0</v>
      </c>
      <c r="L8" s="252">
        <f>'歲出明細'!L14</f>
        <v>0</v>
      </c>
      <c r="M8" s="255">
        <f>'歲出明細'!M14</f>
        <v>0</v>
      </c>
      <c r="N8" s="255">
        <f>'歲出明細'!N14</f>
        <v>0</v>
      </c>
      <c r="O8" s="252">
        <f>G8-I8-K8+M8</f>
        <v>0</v>
      </c>
      <c r="P8" s="257">
        <f>H8-J8-L8+N8</f>
        <v>0</v>
      </c>
      <c r="Q8" s="94"/>
    </row>
    <row r="9" spans="1:17" s="98" customFormat="1" ht="23.25" customHeight="1">
      <c r="A9" s="167" t="s">
        <v>46</v>
      </c>
      <c r="B9" s="168">
        <v>3</v>
      </c>
      <c r="C9" s="169"/>
      <c r="D9" s="169"/>
      <c r="E9" s="169"/>
      <c r="F9" s="145" t="s">
        <v>48</v>
      </c>
      <c r="G9" s="252">
        <f>'歲出明細'!G20</f>
        <v>175347473</v>
      </c>
      <c r="H9" s="252">
        <f>'歲出明細'!H20</f>
        <v>858113</v>
      </c>
      <c r="I9" s="252">
        <f>'歲出明細'!I20</f>
        <v>0</v>
      </c>
      <c r="J9" s="252">
        <f>'歲出明細'!J20</f>
        <v>0</v>
      </c>
      <c r="K9" s="256">
        <f>'歲出明細'!K20</f>
        <v>6525717</v>
      </c>
      <c r="L9" s="252">
        <f>'歲出明細'!L20</f>
        <v>0</v>
      </c>
      <c r="M9" s="252">
        <f>'歲出明細'!M20</f>
        <v>0</v>
      </c>
      <c r="N9" s="252">
        <f>'歲出明細'!N20</f>
        <v>0</v>
      </c>
      <c r="O9" s="252">
        <f>'歲出明細'!O20</f>
        <v>168821756</v>
      </c>
      <c r="P9" s="257">
        <f>'歲出明細'!P20</f>
        <v>858113</v>
      </c>
      <c r="Q9" s="278">
        <f>'歲出明細'!Q20</f>
        <v>0</v>
      </c>
    </row>
    <row r="10" spans="1:17" s="98" customFormat="1" ht="23.25" customHeight="1">
      <c r="A10" s="167">
        <v>94</v>
      </c>
      <c r="B10" s="170"/>
      <c r="C10" s="171"/>
      <c r="D10" s="171"/>
      <c r="E10" s="171"/>
      <c r="F10" s="15"/>
      <c r="G10" s="93"/>
      <c r="H10" s="93"/>
      <c r="I10" s="93"/>
      <c r="J10" s="93"/>
      <c r="K10" s="96"/>
      <c r="L10" s="93"/>
      <c r="M10" s="93"/>
      <c r="N10" s="93"/>
      <c r="O10" s="93"/>
      <c r="P10" s="97"/>
      <c r="Q10" s="94"/>
    </row>
    <row r="11" spans="1:17" s="99" customFormat="1" ht="23.25" customHeight="1">
      <c r="A11" s="168"/>
      <c r="B11" s="170"/>
      <c r="C11" s="171"/>
      <c r="D11" s="171"/>
      <c r="E11" s="171"/>
      <c r="F11" s="95"/>
      <c r="G11" s="93"/>
      <c r="H11" s="93"/>
      <c r="I11" s="93"/>
      <c r="J11" s="93"/>
      <c r="K11" s="96"/>
      <c r="L11" s="93"/>
      <c r="M11" s="93"/>
      <c r="N11" s="93"/>
      <c r="O11" s="93"/>
      <c r="P11" s="97"/>
      <c r="Q11" s="128"/>
    </row>
    <row r="12" spans="1:17" s="99" customFormat="1" ht="23.25" customHeight="1">
      <c r="A12" s="168"/>
      <c r="B12" s="170"/>
      <c r="C12" s="171"/>
      <c r="D12" s="171"/>
      <c r="E12" s="169"/>
      <c r="F12" s="95"/>
      <c r="G12" s="93"/>
      <c r="H12" s="93"/>
      <c r="I12" s="93"/>
      <c r="J12" s="93"/>
      <c r="K12" s="96"/>
      <c r="L12" s="93"/>
      <c r="M12" s="93"/>
      <c r="N12" s="93"/>
      <c r="O12" s="93"/>
      <c r="P12" s="97"/>
      <c r="Q12" s="117"/>
    </row>
    <row r="13" spans="1:17" s="99" customFormat="1" ht="23.25" customHeight="1">
      <c r="A13" s="168"/>
      <c r="B13" s="170"/>
      <c r="C13" s="171"/>
      <c r="D13" s="171"/>
      <c r="E13" s="169"/>
      <c r="F13" s="95"/>
      <c r="G13" s="93"/>
      <c r="H13" s="93"/>
      <c r="I13" s="93"/>
      <c r="J13" s="93"/>
      <c r="K13" s="96"/>
      <c r="L13" s="93"/>
      <c r="M13" s="93"/>
      <c r="N13" s="93"/>
      <c r="O13" s="93"/>
      <c r="P13" s="97"/>
      <c r="Q13" s="117"/>
    </row>
    <row r="14" spans="1:17" s="102" customFormat="1" ht="23.25" customHeight="1">
      <c r="A14" s="168"/>
      <c r="B14" s="170"/>
      <c r="C14" s="171"/>
      <c r="D14" s="171"/>
      <c r="E14" s="171"/>
      <c r="F14" s="101"/>
      <c r="G14" s="93"/>
      <c r="H14" s="93"/>
      <c r="I14" s="93"/>
      <c r="J14" s="93"/>
      <c r="K14" s="96"/>
      <c r="L14" s="93"/>
      <c r="M14" s="93"/>
      <c r="N14" s="93"/>
      <c r="O14" s="93"/>
      <c r="P14" s="97"/>
      <c r="Q14" s="115">
        <f>Q15+Q17</f>
        <v>20</v>
      </c>
    </row>
    <row r="15" spans="1:17" s="102" customFormat="1" ht="23.25" customHeight="1">
      <c r="A15" s="168"/>
      <c r="B15" s="170"/>
      <c r="C15" s="171"/>
      <c r="D15" s="171"/>
      <c r="E15" s="171"/>
      <c r="F15" s="103"/>
      <c r="G15" s="93"/>
      <c r="H15" s="93"/>
      <c r="I15" s="93"/>
      <c r="J15" s="93"/>
      <c r="K15" s="96"/>
      <c r="L15" s="93"/>
      <c r="M15" s="93"/>
      <c r="N15" s="93"/>
      <c r="O15" s="93"/>
      <c r="P15" s="97"/>
      <c r="Q15" s="115">
        <f>Q16</f>
        <v>10</v>
      </c>
    </row>
    <row r="16" spans="1:17" s="107" customFormat="1" ht="23.25" customHeight="1">
      <c r="A16" s="168"/>
      <c r="B16" s="170"/>
      <c r="C16" s="171"/>
      <c r="D16" s="171"/>
      <c r="E16" s="171"/>
      <c r="F16" s="104"/>
      <c r="G16" s="105"/>
      <c r="H16" s="105"/>
      <c r="I16" s="105"/>
      <c r="J16" s="105"/>
      <c r="K16" s="100"/>
      <c r="L16" s="105"/>
      <c r="M16" s="105"/>
      <c r="N16" s="105"/>
      <c r="O16" s="105"/>
      <c r="P16" s="106"/>
      <c r="Q16" s="117">
        <v>10</v>
      </c>
    </row>
    <row r="17" spans="1:17" s="107" customFormat="1" ht="23.25" customHeight="1">
      <c r="A17" s="168"/>
      <c r="B17" s="170"/>
      <c r="C17" s="171"/>
      <c r="D17" s="171"/>
      <c r="E17" s="171"/>
      <c r="F17" s="104"/>
      <c r="G17" s="105"/>
      <c r="H17" s="105"/>
      <c r="I17" s="105"/>
      <c r="J17" s="105"/>
      <c r="K17" s="100"/>
      <c r="L17" s="105"/>
      <c r="M17" s="105"/>
      <c r="N17" s="105"/>
      <c r="O17" s="105"/>
      <c r="P17" s="106"/>
      <c r="Q17" s="117">
        <f>Q18</f>
        <v>10</v>
      </c>
    </row>
    <row r="18" spans="1:17" s="102" customFormat="1" ht="23.25" customHeight="1">
      <c r="A18" s="168"/>
      <c r="B18" s="170"/>
      <c r="C18" s="171"/>
      <c r="D18" s="171"/>
      <c r="E18" s="171"/>
      <c r="F18" s="103"/>
      <c r="G18" s="93"/>
      <c r="H18" s="93"/>
      <c r="I18" s="93"/>
      <c r="J18" s="93"/>
      <c r="K18" s="96"/>
      <c r="L18" s="93"/>
      <c r="M18" s="93"/>
      <c r="N18" s="93"/>
      <c r="O18" s="93"/>
      <c r="P18" s="97"/>
      <c r="Q18" s="115">
        <f>Q19</f>
        <v>10</v>
      </c>
    </row>
    <row r="19" spans="1:17" s="102" customFormat="1" ht="23.25" customHeight="1">
      <c r="A19" s="168"/>
      <c r="B19" s="170"/>
      <c r="C19" s="171"/>
      <c r="D19" s="171"/>
      <c r="E19" s="171"/>
      <c r="F19" s="101"/>
      <c r="G19" s="93"/>
      <c r="H19" s="93"/>
      <c r="I19" s="93"/>
      <c r="J19" s="93"/>
      <c r="K19" s="96"/>
      <c r="L19" s="93"/>
      <c r="M19" s="93"/>
      <c r="N19" s="93"/>
      <c r="O19" s="93"/>
      <c r="P19" s="97"/>
      <c r="Q19" s="115">
        <f>Q20</f>
        <v>10</v>
      </c>
    </row>
    <row r="20" spans="1:17" s="102" customFormat="1" ht="23.25" customHeight="1">
      <c r="A20" s="168"/>
      <c r="B20" s="170"/>
      <c r="C20" s="171"/>
      <c r="D20" s="171"/>
      <c r="E20" s="171"/>
      <c r="F20" s="103"/>
      <c r="G20" s="93"/>
      <c r="H20" s="93"/>
      <c r="I20" s="93"/>
      <c r="J20" s="93"/>
      <c r="K20" s="96"/>
      <c r="L20" s="93"/>
      <c r="M20" s="93"/>
      <c r="N20" s="93"/>
      <c r="O20" s="93"/>
      <c r="P20" s="97"/>
      <c r="Q20" s="115">
        <f>Q21</f>
        <v>10</v>
      </c>
    </row>
    <row r="21" spans="1:17" s="107" customFormat="1" ht="23.25" customHeight="1">
      <c r="A21" s="168"/>
      <c r="B21" s="170"/>
      <c r="C21" s="171"/>
      <c r="D21" s="171"/>
      <c r="E21" s="171"/>
      <c r="F21" s="104"/>
      <c r="G21" s="105"/>
      <c r="H21" s="105"/>
      <c r="I21" s="105"/>
      <c r="J21" s="105"/>
      <c r="K21" s="100"/>
      <c r="L21" s="105"/>
      <c r="M21" s="105"/>
      <c r="N21" s="105"/>
      <c r="O21" s="105"/>
      <c r="P21" s="106"/>
      <c r="Q21" s="117">
        <f>Q22</f>
        <v>10</v>
      </c>
    </row>
    <row r="22" spans="1:17" s="102" customFormat="1" ht="23.25" customHeight="1">
      <c r="A22" s="168"/>
      <c r="B22" s="170"/>
      <c r="C22" s="171"/>
      <c r="D22" s="171"/>
      <c r="E22" s="171"/>
      <c r="F22" s="103"/>
      <c r="G22" s="93"/>
      <c r="H22" s="93"/>
      <c r="I22" s="93"/>
      <c r="J22" s="93"/>
      <c r="K22" s="96"/>
      <c r="L22" s="93"/>
      <c r="M22" s="93"/>
      <c r="N22" s="93"/>
      <c r="O22" s="93"/>
      <c r="P22" s="97"/>
      <c r="Q22" s="115">
        <v>10</v>
      </c>
    </row>
    <row r="23" spans="1:17" s="107" customFormat="1" ht="23.25" customHeight="1">
      <c r="A23" s="168"/>
      <c r="B23" s="170"/>
      <c r="C23" s="171"/>
      <c r="D23" s="171"/>
      <c r="E23" s="171"/>
      <c r="F23" s="104"/>
      <c r="G23" s="105"/>
      <c r="H23" s="105"/>
      <c r="I23" s="105"/>
      <c r="J23" s="105"/>
      <c r="K23" s="100"/>
      <c r="L23" s="105"/>
      <c r="M23" s="105"/>
      <c r="N23" s="105"/>
      <c r="O23" s="105"/>
      <c r="P23" s="106"/>
      <c r="Q23" s="117"/>
    </row>
    <row r="24" spans="1:17" s="107" customFormat="1" ht="23.25" customHeight="1">
      <c r="A24" s="168"/>
      <c r="B24" s="170"/>
      <c r="C24" s="171"/>
      <c r="D24" s="171"/>
      <c r="E24" s="171"/>
      <c r="F24" s="104"/>
      <c r="G24" s="105"/>
      <c r="H24" s="105"/>
      <c r="I24" s="105"/>
      <c r="J24" s="105"/>
      <c r="K24" s="100"/>
      <c r="L24" s="105"/>
      <c r="M24" s="105"/>
      <c r="N24" s="105"/>
      <c r="O24" s="105"/>
      <c r="P24" s="106"/>
      <c r="Q24" s="117"/>
    </row>
    <row r="25" spans="1:17" s="102" customFormat="1" ht="23.25" customHeight="1">
      <c r="A25" s="168"/>
      <c r="B25" s="170"/>
      <c r="C25" s="171"/>
      <c r="D25" s="171"/>
      <c r="E25" s="171"/>
      <c r="F25" s="103"/>
      <c r="G25" s="93"/>
      <c r="H25" s="93"/>
      <c r="I25" s="93"/>
      <c r="J25" s="93"/>
      <c r="K25" s="96"/>
      <c r="L25" s="93"/>
      <c r="M25" s="93"/>
      <c r="N25" s="93"/>
      <c r="O25" s="93"/>
      <c r="P25" s="97"/>
      <c r="Q25" s="115">
        <f>Q26</f>
        <v>0</v>
      </c>
    </row>
    <row r="26" spans="1:17" s="102" customFormat="1" ht="23.25" customHeight="1">
      <c r="A26" s="168"/>
      <c r="B26" s="170"/>
      <c r="C26" s="171"/>
      <c r="D26" s="171"/>
      <c r="E26" s="171"/>
      <c r="F26" s="101"/>
      <c r="G26" s="93"/>
      <c r="H26" s="93"/>
      <c r="I26" s="93"/>
      <c r="J26" s="93"/>
      <c r="K26" s="96"/>
      <c r="L26" s="93"/>
      <c r="M26" s="93"/>
      <c r="N26" s="93"/>
      <c r="O26" s="93"/>
      <c r="P26" s="97"/>
      <c r="Q26" s="115"/>
    </row>
    <row r="27" spans="1:17" s="102" customFormat="1" ht="23.25" customHeight="1">
      <c r="A27" s="168"/>
      <c r="B27" s="170"/>
      <c r="C27" s="171"/>
      <c r="D27" s="171"/>
      <c r="E27" s="171"/>
      <c r="F27" s="103"/>
      <c r="G27" s="93"/>
      <c r="H27" s="93"/>
      <c r="I27" s="93"/>
      <c r="J27" s="93"/>
      <c r="K27" s="96"/>
      <c r="L27" s="93"/>
      <c r="M27" s="93"/>
      <c r="N27" s="93"/>
      <c r="O27" s="93"/>
      <c r="P27" s="97"/>
      <c r="Q27" s="115"/>
    </row>
    <row r="28" spans="1:17" s="107" customFormat="1" ht="23.25" customHeight="1">
      <c r="A28" s="168"/>
      <c r="B28" s="170"/>
      <c r="C28" s="171"/>
      <c r="D28" s="171"/>
      <c r="E28" s="171"/>
      <c r="F28" s="104"/>
      <c r="G28" s="105"/>
      <c r="H28" s="105"/>
      <c r="I28" s="105"/>
      <c r="J28" s="105"/>
      <c r="K28" s="100"/>
      <c r="L28" s="105"/>
      <c r="M28" s="105"/>
      <c r="N28" s="105"/>
      <c r="O28" s="105"/>
      <c r="P28" s="106"/>
      <c r="Q28" s="117"/>
    </row>
    <row r="29" spans="1:17" s="107" customFormat="1" ht="23.25" customHeight="1">
      <c r="A29" s="168"/>
      <c r="B29" s="170"/>
      <c r="C29" s="171"/>
      <c r="D29" s="171"/>
      <c r="E29" s="171"/>
      <c r="F29" s="104"/>
      <c r="G29" s="105"/>
      <c r="H29" s="105"/>
      <c r="I29" s="105"/>
      <c r="J29" s="105"/>
      <c r="K29" s="100"/>
      <c r="L29" s="105"/>
      <c r="M29" s="105"/>
      <c r="N29" s="105"/>
      <c r="O29" s="105"/>
      <c r="P29" s="106"/>
      <c r="Q29" s="117">
        <v>0</v>
      </c>
    </row>
    <row r="30" spans="1:17" s="108" customFormat="1" ht="23.25" customHeight="1">
      <c r="A30" s="172"/>
      <c r="B30" s="171"/>
      <c r="C30" s="171"/>
      <c r="D30" s="171"/>
      <c r="E30" s="171"/>
      <c r="F30" s="103"/>
      <c r="G30" s="93"/>
      <c r="H30" s="93"/>
      <c r="I30" s="93"/>
      <c r="J30" s="93"/>
      <c r="K30" s="96"/>
      <c r="L30" s="93"/>
      <c r="M30" s="93"/>
      <c r="N30" s="93"/>
      <c r="O30" s="93"/>
      <c r="P30" s="97"/>
      <c r="Q30" s="123"/>
    </row>
    <row r="31" spans="1:17" s="108" customFormat="1" ht="23.25" customHeight="1">
      <c r="A31" s="172"/>
      <c r="B31" s="171"/>
      <c r="C31" s="171"/>
      <c r="D31" s="171"/>
      <c r="E31" s="171"/>
      <c r="F31" s="103"/>
      <c r="G31" s="93"/>
      <c r="H31" s="93"/>
      <c r="I31" s="93"/>
      <c r="J31" s="93"/>
      <c r="K31" s="96"/>
      <c r="L31" s="93"/>
      <c r="M31" s="93"/>
      <c r="N31" s="93"/>
      <c r="O31" s="93"/>
      <c r="P31" s="97"/>
      <c r="Q31" s="123"/>
    </row>
    <row r="32" spans="1:17" s="108" customFormat="1" ht="23.25" customHeight="1">
      <c r="A32" s="172"/>
      <c r="B32" s="171"/>
      <c r="C32" s="171"/>
      <c r="D32" s="171"/>
      <c r="E32" s="171"/>
      <c r="F32" s="101"/>
      <c r="G32" s="93"/>
      <c r="H32" s="93"/>
      <c r="I32" s="93"/>
      <c r="J32" s="93"/>
      <c r="K32" s="96"/>
      <c r="L32" s="93"/>
      <c r="M32" s="93"/>
      <c r="N32" s="93"/>
      <c r="O32" s="93"/>
      <c r="P32" s="97"/>
      <c r="Q32" s="123"/>
    </row>
    <row r="33" spans="1:17" s="108" customFormat="1" ht="11.25" customHeight="1">
      <c r="A33" s="172"/>
      <c r="B33" s="171"/>
      <c r="C33" s="171"/>
      <c r="D33" s="171"/>
      <c r="E33" s="171"/>
      <c r="F33" s="101"/>
      <c r="G33" s="93"/>
      <c r="H33" s="93"/>
      <c r="I33" s="93"/>
      <c r="J33" s="93"/>
      <c r="K33" s="96"/>
      <c r="L33" s="93"/>
      <c r="M33" s="93"/>
      <c r="N33" s="93"/>
      <c r="O33" s="93"/>
      <c r="P33" s="97"/>
      <c r="Q33" s="123"/>
    </row>
    <row r="34" spans="1:17" s="108" customFormat="1" ht="23.25" customHeight="1">
      <c r="A34" s="172"/>
      <c r="B34" s="171"/>
      <c r="C34" s="171"/>
      <c r="D34" s="171"/>
      <c r="E34" s="171"/>
      <c r="F34" s="103"/>
      <c r="G34" s="93"/>
      <c r="H34" s="93"/>
      <c r="I34" s="93"/>
      <c r="J34" s="93"/>
      <c r="K34" s="96"/>
      <c r="L34" s="93"/>
      <c r="M34" s="93"/>
      <c r="N34" s="93"/>
      <c r="O34" s="93"/>
      <c r="P34" s="97"/>
      <c r="Q34" s="123"/>
    </row>
    <row r="35" spans="1:17" s="113" customFormat="1" ht="24" customHeight="1" thickBot="1">
      <c r="A35" s="173"/>
      <c r="B35" s="174"/>
      <c r="C35" s="174"/>
      <c r="D35" s="175"/>
      <c r="E35" s="174"/>
      <c r="F35" s="109"/>
      <c r="G35" s="110"/>
      <c r="H35" s="110"/>
      <c r="I35" s="110"/>
      <c r="J35" s="110"/>
      <c r="K35" s="111"/>
      <c r="L35" s="110"/>
      <c r="M35" s="110"/>
      <c r="N35" s="110"/>
      <c r="O35" s="110"/>
      <c r="P35" s="112"/>
      <c r="Q35" s="117">
        <v>0</v>
      </c>
    </row>
    <row r="36" spans="1:16" s="123" customFormat="1" ht="23.25" customHeight="1">
      <c r="A36" s="176"/>
      <c r="B36" s="177"/>
      <c r="C36" s="177"/>
      <c r="D36" s="177"/>
      <c r="E36" s="177"/>
      <c r="F36" s="118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7" s="108" customFormat="1" ht="23.25" customHeight="1">
      <c r="A37" s="176"/>
      <c r="B37" s="177"/>
      <c r="C37" s="177"/>
      <c r="D37" s="177"/>
      <c r="E37" s="177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23"/>
    </row>
    <row r="38" spans="1:17" s="83" customFormat="1" ht="20.25" customHeight="1">
      <c r="A38" s="176"/>
      <c r="B38" s="177"/>
      <c r="C38" s="177"/>
      <c r="D38" s="177"/>
      <c r="E38" s="177"/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3"/>
    </row>
    <row r="39" spans="1:17" s="83" customFormat="1" ht="20.25" customHeight="1">
      <c r="A39" s="176"/>
      <c r="B39" s="177"/>
      <c r="C39" s="177"/>
      <c r="D39" s="177"/>
      <c r="E39" s="177"/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3"/>
    </row>
    <row r="40" spans="1:17" s="108" customFormat="1" ht="20.25" customHeight="1">
      <c r="A40" s="176"/>
      <c r="B40" s="177"/>
      <c r="C40" s="177"/>
      <c r="D40" s="177"/>
      <c r="E40" s="177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23"/>
    </row>
    <row r="41" spans="1:17" s="108" customFormat="1" ht="20.25" customHeight="1">
      <c r="A41" s="176"/>
      <c r="B41" s="177"/>
      <c r="C41" s="177"/>
      <c r="D41" s="177"/>
      <c r="E41" s="177"/>
      <c r="F41" s="118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23"/>
    </row>
    <row r="42" spans="1:17" s="108" customFormat="1" ht="20.25" customHeight="1">
      <c r="A42" s="176"/>
      <c r="B42" s="177"/>
      <c r="C42" s="177"/>
      <c r="D42" s="177"/>
      <c r="E42" s="177"/>
      <c r="F42" s="114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23"/>
    </row>
    <row r="43" spans="1:17" s="83" customFormat="1" ht="36" customHeight="1">
      <c r="A43" s="176"/>
      <c r="B43" s="177"/>
      <c r="C43" s="177"/>
      <c r="D43" s="177"/>
      <c r="E43" s="177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3"/>
    </row>
    <row r="44" spans="1:17" s="83" customFormat="1" ht="20.25" customHeight="1">
      <c r="A44" s="176"/>
      <c r="B44" s="177"/>
      <c r="C44" s="177"/>
      <c r="D44" s="177"/>
      <c r="E44" s="177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3"/>
    </row>
    <row r="45" spans="1:17" s="83" customFormat="1" ht="20.25" customHeight="1">
      <c r="A45" s="176"/>
      <c r="B45" s="177"/>
      <c r="C45" s="177"/>
      <c r="D45" s="177"/>
      <c r="E45" s="177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3"/>
    </row>
    <row r="46" spans="1:17" s="83" customFormat="1" ht="20.25" customHeight="1">
      <c r="A46" s="176"/>
      <c r="B46" s="177"/>
      <c r="C46" s="177"/>
      <c r="D46" s="177"/>
      <c r="E46" s="177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3"/>
    </row>
    <row r="47" spans="1:17" s="83" customFormat="1" ht="20.25" customHeight="1">
      <c r="A47" s="176"/>
      <c r="B47" s="177"/>
      <c r="C47" s="177"/>
      <c r="D47" s="177"/>
      <c r="E47" s="177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3"/>
    </row>
    <row r="48" spans="1:17" s="83" customFormat="1" ht="35.25" customHeight="1">
      <c r="A48" s="176"/>
      <c r="B48" s="177"/>
      <c r="C48" s="177"/>
      <c r="D48" s="177"/>
      <c r="E48" s="177"/>
      <c r="F48" s="116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</row>
    <row r="49" spans="1:17" s="83" customFormat="1" ht="20.25" customHeight="1">
      <c r="A49" s="176"/>
      <c r="B49" s="177"/>
      <c r="C49" s="177"/>
      <c r="D49" s="177"/>
      <c r="E49" s="177"/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3"/>
    </row>
    <row r="50" spans="1:17" s="83" customFormat="1" ht="20.25" customHeight="1">
      <c r="A50" s="176"/>
      <c r="B50" s="177"/>
      <c r="C50" s="177"/>
      <c r="D50" s="177"/>
      <c r="E50" s="177"/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3"/>
    </row>
    <row r="51" spans="1:17" s="108" customFormat="1" ht="20.25" customHeight="1">
      <c r="A51" s="176"/>
      <c r="B51" s="177"/>
      <c r="C51" s="177"/>
      <c r="D51" s="177"/>
      <c r="E51" s="177"/>
      <c r="F51" s="118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23"/>
    </row>
    <row r="52" spans="1:17" s="108" customFormat="1" ht="20.25" customHeight="1">
      <c r="A52" s="176"/>
      <c r="B52" s="177"/>
      <c r="C52" s="177"/>
      <c r="D52" s="177"/>
      <c r="E52" s="177"/>
      <c r="F52" s="11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s="83" customFormat="1" ht="20.25" customHeight="1">
      <c r="A53" s="176"/>
      <c r="B53" s="177"/>
      <c r="C53" s="177"/>
      <c r="D53" s="177"/>
      <c r="E53" s="177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3"/>
    </row>
    <row r="54" spans="1:17" s="83" customFormat="1" ht="22.5" customHeight="1">
      <c r="A54" s="176"/>
      <c r="B54" s="177"/>
      <c r="C54" s="177"/>
      <c r="D54" s="177"/>
      <c r="E54" s="177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3"/>
    </row>
    <row r="55" spans="1:18" ht="23.25" customHeight="1">
      <c r="A55" s="176"/>
      <c r="B55" s="177"/>
      <c r="C55" s="177"/>
      <c r="D55" s="177"/>
      <c r="E55" s="177"/>
      <c r="F55" s="119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R55" s="120"/>
    </row>
    <row r="56" spans="1:18" ht="22.5" customHeight="1">
      <c r="A56" s="176"/>
      <c r="B56" s="177"/>
      <c r="C56" s="177"/>
      <c r="D56" s="177"/>
      <c r="E56" s="177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R56" s="120"/>
    </row>
    <row r="57" spans="1:18" ht="22.5" customHeight="1">
      <c r="A57" s="176"/>
      <c r="B57" s="176"/>
      <c r="C57" s="176"/>
      <c r="D57" s="176"/>
      <c r="E57" s="176"/>
      <c r="F57" s="121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R57" s="120"/>
    </row>
    <row r="58" spans="1:18" ht="22.5" customHeight="1">
      <c r="A58" s="176"/>
      <c r="B58" s="176"/>
      <c r="C58" s="176"/>
      <c r="D58" s="176"/>
      <c r="E58" s="176"/>
      <c r="F58" s="121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R58" s="120"/>
    </row>
    <row r="59" spans="1:16" ht="22.5" customHeight="1">
      <c r="A59" s="176"/>
      <c r="B59" s="176"/>
      <c r="C59" s="176"/>
      <c r="D59" s="176"/>
      <c r="E59" s="176"/>
      <c r="F59" s="121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22.5" customHeight="1">
      <c r="A60" s="176"/>
      <c r="B60" s="176"/>
      <c r="C60" s="176"/>
      <c r="D60" s="176"/>
      <c r="E60" s="176"/>
      <c r="F60" s="121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16" ht="22.5" customHeight="1">
      <c r="A61" s="176"/>
      <c r="B61" s="176"/>
      <c r="C61" s="176"/>
      <c r="D61" s="176"/>
      <c r="E61" s="176"/>
      <c r="F61" s="121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1:16" ht="34.5" customHeight="1">
      <c r="A62" s="176"/>
      <c r="B62" s="176"/>
      <c r="C62" s="176"/>
      <c r="D62" s="176"/>
      <c r="E62" s="176"/>
      <c r="F62" s="121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1:16" ht="16.5">
      <c r="A63" s="176"/>
      <c r="B63" s="176"/>
      <c r="C63" s="176"/>
      <c r="D63" s="176"/>
      <c r="E63" s="176"/>
      <c r="F63" s="121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100" workbookViewId="0" topLeftCell="A1">
      <selection activeCell="H20" sqref="H20"/>
    </sheetView>
  </sheetViews>
  <sheetFormatPr defaultColWidth="9.00390625" defaultRowHeight="16.5"/>
  <cols>
    <col min="1" max="5" width="2.625" style="162" customWidth="1"/>
    <col min="6" max="6" width="22.625" style="14" customWidth="1"/>
    <col min="7" max="8" width="14.125" style="0" customWidth="1"/>
    <col min="9" max="10" width="13.125" style="0" customWidth="1"/>
    <col min="11" max="16" width="14.75390625" style="0" customWidth="1"/>
    <col min="17" max="17" width="9.00390625" style="264" customWidth="1"/>
  </cols>
  <sheetData>
    <row r="1" spans="1:17" s="2" customFormat="1" ht="15.75" customHeight="1">
      <c r="A1" s="131"/>
      <c r="B1" s="132"/>
      <c r="C1" s="132"/>
      <c r="D1" s="132"/>
      <c r="E1" s="132"/>
      <c r="F1" s="1"/>
      <c r="G1" s="1"/>
      <c r="H1" s="1"/>
      <c r="I1" s="1"/>
      <c r="J1" s="34" t="s">
        <v>41</v>
      </c>
      <c r="K1" s="3" t="s">
        <v>42</v>
      </c>
      <c r="Q1" s="124"/>
    </row>
    <row r="2" spans="1:17" s="5" customFormat="1" ht="25.5" customHeight="1">
      <c r="A2" s="131"/>
      <c r="B2" s="131"/>
      <c r="C2" s="131"/>
      <c r="D2" s="131"/>
      <c r="E2" s="131"/>
      <c r="F2" s="4"/>
      <c r="H2" s="290" t="s">
        <v>61</v>
      </c>
      <c r="I2" s="291"/>
      <c r="J2" s="291"/>
      <c r="K2" s="200" t="s">
        <v>62</v>
      </c>
      <c r="Q2" s="125"/>
    </row>
    <row r="3" spans="1:17" s="5" customFormat="1" ht="25.5" customHeight="1">
      <c r="A3" s="131"/>
      <c r="B3" s="131"/>
      <c r="C3" s="131"/>
      <c r="D3" s="131"/>
      <c r="E3" s="131"/>
      <c r="F3" s="4"/>
      <c r="G3" s="4"/>
      <c r="H3" s="8"/>
      <c r="J3" s="6" t="s">
        <v>43</v>
      </c>
      <c r="K3" s="7" t="s">
        <v>44</v>
      </c>
      <c r="Q3" s="125"/>
    </row>
    <row r="4" spans="1:17" s="16" customFormat="1" ht="16.5" customHeight="1" thickBot="1">
      <c r="A4" s="298"/>
      <c r="B4" s="298"/>
      <c r="C4" s="298"/>
      <c r="D4" s="298"/>
      <c r="E4" s="298"/>
      <c r="G4" s="17"/>
      <c r="J4" s="31" t="s">
        <v>17</v>
      </c>
      <c r="K4" s="19" t="s">
        <v>64</v>
      </c>
      <c r="P4" s="18" t="s">
        <v>0</v>
      </c>
      <c r="Q4" s="263"/>
    </row>
    <row r="5" spans="1:16" ht="24" customHeight="1">
      <c r="A5" s="284" t="s">
        <v>13</v>
      </c>
      <c r="B5" s="304" t="s">
        <v>45</v>
      </c>
      <c r="C5" s="305"/>
      <c r="D5" s="305"/>
      <c r="E5" s="305"/>
      <c r="F5" s="306"/>
      <c r="G5" s="303" t="s">
        <v>1</v>
      </c>
      <c r="H5" s="307"/>
      <c r="I5" s="303" t="s">
        <v>18</v>
      </c>
      <c r="J5" s="307"/>
      <c r="K5" s="280" t="s">
        <v>2</v>
      </c>
      <c r="L5" s="307"/>
      <c r="M5" s="303" t="s">
        <v>3</v>
      </c>
      <c r="N5" s="307"/>
      <c r="O5" s="303" t="s">
        <v>4</v>
      </c>
      <c r="P5" s="280"/>
    </row>
    <row r="6" spans="1:16" ht="24" customHeight="1">
      <c r="A6" s="302"/>
      <c r="B6" s="160" t="s">
        <v>5</v>
      </c>
      <c r="C6" s="160" t="s">
        <v>6</v>
      </c>
      <c r="D6" s="160" t="s">
        <v>7</v>
      </c>
      <c r="E6" s="160" t="s">
        <v>8</v>
      </c>
      <c r="F6" s="35" t="s">
        <v>55</v>
      </c>
      <c r="G6" s="35" t="s">
        <v>19</v>
      </c>
      <c r="H6" s="35" t="s">
        <v>20</v>
      </c>
      <c r="I6" s="35" t="s">
        <v>19</v>
      </c>
      <c r="J6" s="36" t="s">
        <v>20</v>
      </c>
      <c r="K6" s="37" t="s">
        <v>19</v>
      </c>
      <c r="L6" s="35" t="s">
        <v>20</v>
      </c>
      <c r="M6" s="35" t="s">
        <v>19</v>
      </c>
      <c r="N6" s="35" t="s">
        <v>20</v>
      </c>
      <c r="O6" s="35" t="s">
        <v>19</v>
      </c>
      <c r="P6" s="38" t="s">
        <v>20</v>
      </c>
    </row>
    <row r="7" spans="1:16" s="9" customFormat="1" ht="24" customHeight="1">
      <c r="A7" s="182">
        <v>91</v>
      </c>
      <c r="B7" s="183"/>
      <c r="C7" s="184"/>
      <c r="D7" s="184"/>
      <c r="E7" s="184"/>
      <c r="F7" s="144" t="s">
        <v>56</v>
      </c>
      <c r="G7" s="201">
        <f>G20</f>
        <v>175347473</v>
      </c>
      <c r="H7" s="201">
        <f aca="true" t="shared" si="0" ref="H7:P7">H20</f>
        <v>858113</v>
      </c>
      <c r="I7" s="201">
        <f t="shared" si="0"/>
        <v>0</v>
      </c>
      <c r="J7" s="214">
        <f t="shared" si="0"/>
        <v>0</v>
      </c>
      <c r="K7" s="215">
        <f t="shared" si="0"/>
        <v>6525717</v>
      </c>
      <c r="L7" s="201">
        <f t="shared" si="0"/>
        <v>0</v>
      </c>
      <c r="M7" s="201">
        <f t="shared" si="0"/>
        <v>0</v>
      </c>
      <c r="N7" s="201">
        <f t="shared" si="0"/>
        <v>0</v>
      </c>
      <c r="O7" s="201">
        <f t="shared" si="0"/>
        <v>168821756</v>
      </c>
      <c r="P7" s="262">
        <f t="shared" si="0"/>
        <v>858113</v>
      </c>
    </row>
    <row r="8" spans="2:17" s="39" customFormat="1" ht="21" customHeight="1" hidden="1">
      <c r="B8" s="185"/>
      <c r="C8" s="186"/>
      <c r="D8" s="186"/>
      <c r="E8" s="186"/>
      <c r="F8" s="40" t="s">
        <v>21</v>
      </c>
      <c r="G8" s="216">
        <v>175347473</v>
      </c>
      <c r="H8" s="216">
        <v>858113</v>
      </c>
      <c r="I8" s="216">
        <f aca="true" t="shared" si="1" ref="I8:P8">SUM(I9:I10)</f>
        <v>0</v>
      </c>
      <c r="J8" s="216">
        <f t="shared" si="1"/>
        <v>0</v>
      </c>
      <c r="K8" s="217">
        <f t="shared" si="1"/>
        <v>0</v>
      </c>
      <c r="L8" s="216">
        <f t="shared" si="1"/>
        <v>0</v>
      </c>
      <c r="M8" s="216">
        <f t="shared" si="1"/>
        <v>0</v>
      </c>
      <c r="N8" s="216">
        <f t="shared" si="1"/>
        <v>0</v>
      </c>
      <c r="O8" s="216">
        <f t="shared" si="1"/>
        <v>175347473</v>
      </c>
      <c r="P8" s="218">
        <f t="shared" si="1"/>
        <v>858113</v>
      </c>
      <c r="Q8" s="265"/>
    </row>
    <row r="9" spans="1:17" s="42" customFormat="1" ht="21.75" customHeight="1" hidden="1">
      <c r="A9" s="133"/>
      <c r="B9" s="133"/>
      <c r="C9" s="187"/>
      <c r="D9" s="187"/>
      <c r="E9" s="187"/>
      <c r="F9" s="41" t="s">
        <v>22</v>
      </c>
      <c r="G9" s="219">
        <v>0</v>
      </c>
      <c r="H9" s="219">
        <v>0</v>
      </c>
      <c r="I9" s="219">
        <f aca="true" t="shared" si="2" ref="I9:N9">I13+I22</f>
        <v>0</v>
      </c>
      <c r="J9" s="219">
        <f t="shared" si="2"/>
        <v>0</v>
      </c>
      <c r="K9" s="220">
        <f t="shared" si="2"/>
        <v>0</v>
      </c>
      <c r="L9" s="219">
        <f t="shared" si="2"/>
        <v>0</v>
      </c>
      <c r="M9" s="219">
        <f t="shared" si="2"/>
        <v>0</v>
      </c>
      <c r="N9" s="219">
        <f t="shared" si="2"/>
        <v>0</v>
      </c>
      <c r="O9" s="219">
        <f>G9-I9-K9+M9</f>
        <v>0</v>
      </c>
      <c r="P9" s="221">
        <f>H9-J9-L9+N9</f>
        <v>0</v>
      </c>
      <c r="Q9" s="266"/>
    </row>
    <row r="10" spans="1:17" s="44" customFormat="1" ht="21.75" customHeight="1" hidden="1">
      <c r="A10" s="134"/>
      <c r="B10" s="134"/>
      <c r="C10" s="188"/>
      <c r="D10" s="188"/>
      <c r="E10" s="188"/>
      <c r="F10" s="43" t="s">
        <v>23</v>
      </c>
      <c r="G10" s="222">
        <v>175347473</v>
      </c>
      <c r="H10" s="222">
        <v>858113</v>
      </c>
      <c r="I10" s="222">
        <f aca="true" t="shared" si="3" ref="I10:N10">I14+I23</f>
        <v>0</v>
      </c>
      <c r="J10" s="222">
        <f t="shared" si="3"/>
        <v>0</v>
      </c>
      <c r="K10" s="223">
        <f t="shared" si="3"/>
        <v>0</v>
      </c>
      <c r="L10" s="222">
        <f t="shared" si="3"/>
        <v>0</v>
      </c>
      <c r="M10" s="222">
        <f t="shared" si="3"/>
        <v>0</v>
      </c>
      <c r="N10" s="222">
        <f t="shared" si="3"/>
        <v>0</v>
      </c>
      <c r="O10" s="222">
        <f>G10-I10-K10+M10</f>
        <v>175347473</v>
      </c>
      <c r="P10" s="224">
        <f>H10-J10-L10+N10</f>
        <v>858113</v>
      </c>
      <c r="Q10" s="267"/>
    </row>
    <row r="11" spans="1:17" s="69" customFormat="1" ht="21" customHeight="1" hidden="1">
      <c r="A11" s="135" t="s">
        <v>46</v>
      </c>
      <c r="B11" s="140">
        <v>1</v>
      </c>
      <c r="C11" s="189"/>
      <c r="D11" s="189"/>
      <c r="E11" s="189"/>
      <c r="F11" s="45" t="s">
        <v>28</v>
      </c>
      <c r="G11" s="225">
        <v>0</v>
      </c>
      <c r="H11" s="225">
        <v>0</v>
      </c>
      <c r="I11" s="225">
        <f aca="true" t="shared" si="4" ref="I11:P11">I15</f>
        <v>0</v>
      </c>
      <c r="J11" s="225">
        <f t="shared" si="4"/>
        <v>0</v>
      </c>
      <c r="K11" s="226">
        <f t="shared" si="4"/>
        <v>0</v>
      </c>
      <c r="L11" s="225">
        <f t="shared" si="4"/>
        <v>0</v>
      </c>
      <c r="M11" s="227">
        <f t="shared" si="4"/>
        <v>0</v>
      </c>
      <c r="N11" s="227">
        <f t="shared" si="4"/>
        <v>0</v>
      </c>
      <c r="O11" s="225">
        <f t="shared" si="4"/>
        <v>0</v>
      </c>
      <c r="P11" s="228">
        <f t="shared" si="4"/>
        <v>0</v>
      </c>
      <c r="Q11" s="268"/>
    </row>
    <row r="12" spans="1:17" s="48" customFormat="1" ht="22.5" customHeight="1" hidden="1">
      <c r="A12" s="135"/>
      <c r="B12" s="190"/>
      <c r="C12" s="191"/>
      <c r="D12" s="191"/>
      <c r="E12" s="191"/>
      <c r="F12" s="47" t="s">
        <v>38</v>
      </c>
      <c r="G12" s="229">
        <v>0</v>
      </c>
      <c r="H12" s="229">
        <v>0</v>
      </c>
      <c r="I12" s="229">
        <f aca="true" t="shared" si="5" ref="I12:P12">SUM(I13:I14)</f>
        <v>0</v>
      </c>
      <c r="J12" s="229">
        <f t="shared" si="5"/>
        <v>0</v>
      </c>
      <c r="K12" s="230">
        <f t="shared" si="5"/>
        <v>0</v>
      </c>
      <c r="L12" s="229">
        <f t="shared" si="5"/>
        <v>0</v>
      </c>
      <c r="M12" s="229">
        <f t="shared" si="5"/>
        <v>0</v>
      </c>
      <c r="N12" s="229">
        <f t="shared" si="5"/>
        <v>0</v>
      </c>
      <c r="O12" s="229">
        <f t="shared" si="5"/>
        <v>0</v>
      </c>
      <c r="P12" s="231">
        <f t="shared" si="5"/>
        <v>0</v>
      </c>
      <c r="Q12" s="269"/>
    </row>
    <row r="13" spans="1:17" s="50" customFormat="1" ht="21.75" customHeight="1" hidden="1">
      <c r="A13" s="140"/>
      <c r="B13" s="136"/>
      <c r="C13" s="192"/>
      <c r="D13" s="192"/>
      <c r="E13" s="192"/>
      <c r="F13" s="49" t="s">
        <v>30</v>
      </c>
      <c r="G13" s="232">
        <v>0</v>
      </c>
      <c r="H13" s="232">
        <v>0</v>
      </c>
      <c r="I13" s="232">
        <f aca="true" t="shared" si="6" ref="I13:N13">I18</f>
        <v>0</v>
      </c>
      <c r="J13" s="232">
        <f t="shared" si="6"/>
        <v>0</v>
      </c>
      <c r="K13" s="233">
        <f t="shared" si="6"/>
        <v>0</v>
      </c>
      <c r="L13" s="232">
        <f t="shared" si="6"/>
        <v>0</v>
      </c>
      <c r="M13" s="232">
        <f t="shared" si="6"/>
        <v>0</v>
      </c>
      <c r="N13" s="232">
        <f t="shared" si="6"/>
        <v>0</v>
      </c>
      <c r="O13" s="232">
        <f>G13-I13-K13+M13</f>
        <v>0</v>
      </c>
      <c r="P13" s="234">
        <f>H13-J13-L13+N13</f>
        <v>0</v>
      </c>
      <c r="Q13" s="270"/>
    </row>
    <row r="14" spans="1:17" s="52" customFormat="1" ht="21.75" customHeight="1" hidden="1">
      <c r="A14" s="137"/>
      <c r="B14" s="137"/>
      <c r="C14" s="193"/>
      <c r="D14" s="193"/>
      <c r="E14" s="193"/>
      <c r="F14" s="51" t="s">
        <v>16</v>
      </c>
      <c r="G14" s="235">
        <v>0</v>
      </c>
      <c r="H14" s="235">
        <v>0</v>
      </c>
      <c r="I14" s="235">
        <f aca="true" t="shared" si="7" ref="I14:N14">I19</f>
        <v>0</v>
      </c>
      <c r="J14" s="235">
        <f t="shared" si="7"/>
        <v>0</v>
      </c>
      <c r="K14" s="236">
        <f t="shared" si="7"/>
        <v>0</v>
      </c>
      <c r="L14" s="235">
        <f t="shared" si="7"/>
        <v>0</v>
      </c>
      <c r="M14" s="235">
        <f t="shared" si="7"/>
        <v>0</v>
      </c>
      <c r="N14" s="235">
        <f t="shared" si="7"/>
        <v>0</v>
      </c>
      <c r="O14" s="235">
        <f>G14-I14-K14+M14</f>
        <v>0</v>
      </c>
      <c r="P14" s="237">
        <f>H14-J14-L14+N14</f>
        <v>0</v>
      </c>
      <c r="Q14" s="271"/>
    </row>
    <row r="15" spans="1:17" s="33" customFormat="1" ht="21" customHeight="1" hidden="1">
      <c r="A15" s="135">
        <v>94</v>
      </c>
      <c r="B15" s="135"/>
      <c r="C15" s="194">
        <v>1</v>
      </c>
      <c r="D15" s="194"/>
      <c r="E15" s="194"/>
      <c r="F15" s="53" t="s">
        <v>29</v>
      </c>
      <c r="G15" s="238">
        <v>0</v>
      </c>
      <c r="H15" s="238">
        <v>0</v>
      </c>
      <c r="I15" s="238">
        <f aca="true" t="shared" si="8" ref="I15:P15">I16</f>
        <v>0</v>
      </c>
      <c r="J15" s="238">
        <f t="shared" si="8"/>
        <v>0</v>
      </c>
      <c r="K15" s="239">
        <f t="shared" si="8"/>
        <v>0</v>
      </c>
      <c r="L15" s="238">
        <f t="shared" si="8"/>
        <v>0</v>
      </c>
      <c r="M15" s="240">
        <f t="shared" si="8"/>
        <v>0</v>
      </c>
      <c r="N15" s="240">
        <f t="shared" si="8"/>
        <v>0</v>
      </c>
      <c r="O15" s="238">
        <f t="shared" si="8"/>
        <v>0</v>
      </c>
      <c r="P15" s="241">
        <f t="shared" si="8"/>
        <v>0</v>
      </c>
      <c r="Q15" s="272"/>
    </row>
    <row r="16" spans="1:17" s="33" customFormat="1" ht="21" customHeight="1" hidden="1">
      <c r="A16" s="135"/>
      <c r="B16" s="135"/>
      <c r="C16" s="194"/>
      <c r="D16" s="194"/>
      <c r="E16" s="194"/>
      <c r="F16" s="163" t="s">
        <v>31</v>
      </c>
      <c r="G16" s="238">
        <v>0</v>
      </c>
      <c r="H16" s="238">
        <v>0</v>
      </c>
      <c r="I16" s="238">
        <f aca="true" t="shared" si="9" ref="I16:P16">I17</f>
        <v>0</v>
      </c>
      <c r="J16" s="238">
        <f t="shared" si="9"/>
        <v>0</v>
      </c>
      <c r="K16" s="239">
        <f t="shared" si="9"/>
        <v>0</v>
      </c>
      <c r="L16" s="238">
        <f t="shared" si="9"/>
        <v>0</v>
      </c>
      <c r="M16" s="240">
        <f t="shared" si="9"/>
        <v>0</v>
      </c>
      <c r="N16" s="240">
        <f t="shared" si="9"/>
        <v>0</v>
      </c>
      <c r="O16" s="238">
        <f t="shared" si="9"/>
        <v>0</v>
      </c>
      <c r="P16" s="241">
        <f t="shared" si="9"/>
        <v>0</v>
      </c>
      <c r="Q16" s="272"/>
    </row>
    <row r="17" spans="1:17" s="68" customFormat="1" ht="21" customHeight="1" hidden="1">
      <c r="A17" s="140"/>
      <c r="B17" s="140"/>
      <c r="C17" s="189"/>
      <c r="D17" s="189">
        <v>1</v>
      </c>
      <c r="E17" s="189"/>
      <c r="F17" s="54" t="s">
        <v>32</v>
      </c>
      <c r="G17" s="242">
        <v>0</v>
      </c>
      <c r="H17" s="242">
        <v>0</v>
      </c>
      <c r="I17" s="242">
        <f aca="true" t="shared" si="10" ref="I17:N17">I18+I19</f>
        <v>0</v>
      </c>
      <c r="J17" s="242">
        <f t="shared" si="10"/>
        <v>0</v>
      </c>
      <c r="K17" s="243">
        <f t="shared" si="10"/>
        <v>0</v>
      </c>
      <c r="L17" s="242">
        <f t="shared" si="10"/>
        <v>0</v>
      </c>
      <c r="M17" s="244">
        <f t="shared" si="10"/>
        <v>0</v>
      </c>
      <c r="N17" s="244">
        <f t="shared" si="10"/>
        <v>0</v>
      </c>
      <c r="O17" s="242">
        <f aca="true" t="shared" si="11" ref="O17:P19">G17-I17-K17+M17</f>
        <v>0</v>
      </c>
      <c r="P17" s="245">
        <f t="shared" si="11"/>
        <v>0</v>
      </c>
      <c r="Q17" s="273"/>
    </row>
    <row r="18" spans="1:17" s="62" customFormat="1" ht="21.75" customHeight="1" hidden="1">
      <c r="A18" s="138"/>
      <c r="B18" s="138"/>
      <c r="C18" s="195"/>
      <c r="D18" s="195"/>
      <c r="E18" s="195"/>
      <c r="F18" s="58" t="s">
        <v>25</v>
      </c>
      <c r="G18" s="246">
        <v>0</v>
      </c>
      <c r="H18" s="246">
        <v>0</v>
      </c>
      <c r="I18" s="246"/>
      <c r="J18" s="246"/>
      <c r="K18" s="247"/>
      <c r="L18" s="246"/>
      <c r="M18" s="246"/>
      <c r="N18" s="246">
        <f>-M18</f>
        <v>0</v>
      </c>
      <c r="O18" s="248">
        <f t="shared" si="11"/>
        <v>0</v>
      </c>
      <c r="P18" s="248">
        <f t="shared" si="11"/>
        <v>0</v>
      </c>
      <c r="Q18" s="274"/>
    </row>
    <row r="19" spans="1:17" s="67" customFormat="1" ht="21.75" customHeight="1" hidden="1">
      <c r="A19" s="139"/>
      <c r="B19" s="139"/>
      <c r="C19" s="196"/>
      <c r="D19" s="196"/>
      <c r="E19" s="196"/>
      <c r="F19" s="63" t="s">
        <v>27</v>
      </c>
      <c r="G19" s="249">
        <v>0</v>
      </c>
      <c r="H19" s="249">
        <v>0</v>
      </c>
      <c r="I19" s="249"/>
      <c r="J19" s="249"/>
      <c r="K19" s="250"/>
      <c r="L19" s="249"/>
      <c r="M19" s="249">
        <v>0</v>
      </c>
      <c r="N19" s="249">
        <f>-M19</f>
        <v>0</v>
      </c>
      <c r="O19" s="251">
        <f t="shared" si="11"/>
        <v>0</v>
      </c>
      <c r="P19" s="251">
        <f t="shared" si="11"/>
        <v>0</v>
      </c>
      <c r="Q19" s="275"/>
    </row>
    <row r="20" spans="1:17" s="69" customFormat="1" ht="21" customHeight="1">
      <c r="A20" s="167" t="s">
        <v>46</v>
      </c>
      <c r="B20" s="140">
        <v>3</v>
      </c>
      <c r="C20" s="189"/>
      <c r="D20" s="189"/>
      <c r="E20" s="189"/>
      <c r="F20" s="45" t="s">
        <v>33</v>
      </c>
      <c r="G20" s="225">
        <f>G24</f>
        <v>175347473</v>
      </c>
      <c r="H20" s="225">
        <f aca="true" t="shared" si="12" ref="H20:P20">H24</f>
        <v>858113</v>
      </c>
      <c r="I20" s="225">
        <f t="shared" si="12"/>
        <v>0</v>
      </c>
      <c r="J20" s="225">
        <f t="shared" si="12"/>
        <v>0</v>
      </c>
      <c r="K20" s="226">
        <f t="shared" si="12"/>
        <v>6525717</v>
      </c>
      <c r="L20" s="225">
        <f t="shared" si="12"/>
        <v>0</v>
      </c>
      <c r="M20" s="225">
        <f t="shared" si="12"/>
        <v>0</v>
      </c>
      <c r="N20" s="225">
        <f t="shared" si="12"/>
        <v>0</v>
      </c>
      <c r="O20" s="225">
        <f t="shared" si="12"/>
        <v>168821756</v>
      </c>
      <c r="P20" s="228">
        <f t="shared" si="12"/>
        <v>858113</v>
      </c>
      <c r="Q20" s="268"/>
    </row>
    <row r="21" spans="1:17" s="48" customFormat="1" ht="21.75" customHeight="1" hidden="1">
      <c r="A21" s="46"/>
      <c r="B21" s="190"/>
      <c r="C21" s="191"/>
      <c r="D21" s="191"/>
      <c r="E21" s="191"/>
      <c r="F21" s="47" t="s">
        <v>24</v>
      </c>
      <c r="G21" s="229">
        <v>175347473</v>
      </c>
      <c r="H21" s="229">
        <v>858113</v>
      </c>
      <c r="I21" s="229">
        <f aca="true" t="shared" si="13" ref="I21:P21">SUM(I22:I23)</f>
        <v>0</v>
      </c>
      <c r="J21" s="229">
        <f t="shared" si="13"/>
        <v>0</v>
      </c>
      <c r="K21" s="230">
        <f t="shared" si="13"/>
        <v>0</v>
      </c>
      <c r="L21" s="229">
        <f t="shared" si="13"/>
        <v>0</v>
      </c>
      <c r="M21" s="229">
        <f t="shared" si="13"/>
        <v>0</v>
      </c>
      <c r="N21" s="229">
        <f t="shared" si="13"/>
        <v>0</v>
      </c>
      <c r="O21" s="229">
        <f t="shared" si="13"/>
        <v>175347473</v>
      </c>
      <c r="P21" s="231">
        <f t="shared" si="13"/>
        <v>858113</v>
      </c>
      <c r="Q21" s="269"/>
    </row>
    <row r="22" spans="1:17" s="50" customFormat="1" ht="21.75" customHeight="1" hidden="1">
      <c r="A22" s="136"/>
      <c r="B22" s="136"/>
      <c r="C22" s="192"/>
      <c r="D22" s="192"/>
      <c r="E22" s="192"/>
      <c r="F22" s="49" t="s">
        <v>25</v>
      </c>
      <c r="G22" s="232">
        <v>0</v>
      </c>
      <c r="H22" s="232">
        <v>0</v>
      </c>
      <c r="I22" s="232">
        <f aca="true" t="shared" si="14" ref="I22:N22">I28+I31+I34</f>
        <v>0</v>
      </c>
      <c r="J22" s="232">
        <f t="shared" si="14"/>
        <v>0</v>
      </c>
      <c r="K22" s="233">
        <f t="shared" si="14"/>
        <v>0</v>
      </c>
      <c r="L22" s="232">
        <f t="shared" si="14"/>
        <v>0</v>
      </c>
      <c r="M22" s="232">
        <f t="shared" si="14"/>
        <v>0</v>
      </c>
      <c r="N22" s="232">
        <f t="shared" si="14"/>
        <v>0</v>
      </c>
      <c r="O22" s="232">
        <f>G22-I22-K22+M22</f>
        <v>0</v>
      </c>
      <c r="P22" s="234">
        <f>H22-J22-L22+N22</f>
        <v>0</v>
      </c>
      <c r="Q22" s="270"/>
    </row>
    <row r="23" spans="1:17" s="52" customFormat="1" ht="21.75" customHeight="1" hidden="1">
      <c r="A23" s="137"/>
      <c r="B23" s="137"/>
      <c r="C23" s="193"/>
      <c r="D23" s="193"/>
      <c r="E23" s="193"/>
      <c r="F23" s="51" t="s">
        <v>27</v>
      </c>
      <c r="G23" s="235">
        <v>175347473</v>
      </c>
      <c r="H23" s="235">
        <v>858113</v>
      </c>
      <c r="I23" s="235">
        <f aca="true" t="shared" si="15" ref="I23:N23">I29+I32+I35</f>
        <v>0</v>
      </c>
      <c r="J23" s="235">
        <f t="shared" si="15"/>
        <v>0</v>
      </c>
      <c r="K23" s="236">
        <f t="shared" si="15"/>
        <v>0</v>
      </c>
      <c r="L23" s="235">
        <f t="shared" si="15"/>
        <v>0</v>
      </c>
      <c r="M23" s="235">
        <f t="shared" si="15"/>
        <v>0</v>
      </c>
      <c r="N23" s="235">
        <f t="shared" si="15"/>
        <v>0</v>
      </c>
      <c r="O23" s="235">
        <f>G23-I23-K23+M23</f>
        <v>175347473</v>
      </c>
      <c r="P23" s="237">
        <f>H23-J23-L23+N23</f>
        <v>858113</v>
      </c>
      <c r="Q23" s="271"/>
    </row>
    <row r="24" spans="1:17" s="33" customFormat="1" ht="21" customHeight="1">
      <c r="A24" s="135">
        <v>94</v>
      </c>
      <c r="B24" s="135"/>
      <c r="C24" s="194">
        <v>1</v>
      </c>
      <c r="D24" s="194"/>
      <c r="E24" s="194"/>
      <c r="F24" s="53" t="s">
        <v>34</v>
      </c>
      <c r="G24" s="238">
        <f>G25</f>
        <v>175347473</v>
      </c>
      <c r="H24" s="238">
        <f aca="true" t="shared" si="16" ref="H24:P24">H25</f>
        <v>858113</v>
      </c>
      <c r="I24" s="238">
        <f t="shared" si="16"/>
        <v>0</v>
      </c>
      <c r="J24" s="238">
        <f t="shared" si="16"/>
        <v>0</v>
      </c>
      <c r="K24" s="239">
        <f t="shared" si="16"/>
        <v>6525717</v>
      </c>
      <c r="L24" s="238">
        <f t="shared" si="16"/>
        <v>0</v>
      </c>
      <c r="M24" s="238">
        <f t="shared" si="16"/>
        <v>0</v>
      </c>
      <c r="N24" s="238">
        <f t="shared" si="16"/>
        <v>0</v>
      </c>
      <c r="O24" s="238">
        <f t="shared" si="16"/>
        <v>168821756</v>
      </c>
      <c r="P24" s="241">
        <f t="shared" si="16"/>
        <v>858113</v>
      </c>
      <c r="Q24" s="272"/>
    </row>
    <row r="25" spans="1:17" s="33" customFormat="1" ht="21" customHeight="1">
      <c r="A25" s="135"/>
      <c r="B25" s="135"/>
      <c r="C25" s="194"/>
      <c r="D25" s="194"/>
      <c r="E25" s="194"/>
      <c r="F25" s="163" t="s">
        <v>35</v>
      </c>
      <c r="G25" s="238">
        <f>G26</f>
        <v>175347473</v>
      </c>
      <c r="H25" s="238">
        <f aca="true" t="shared" si="17" ref="H25:P25">H26</f>
        <v>858113</v>
      </c>
      <c r="I25" s="238">
        <f t="shared" si="17"/>
        <v>0</v>
      </c>
      <c r="J25" s="238">
        <f t="shared" si="17"/>
        <v>0</v>
      </c>
      <c r="K25" s="239">
        <f t="shared" si="17"/>
        <v>6525717</v>
      </c>
      <c r="L25" s="238">
        <f t="shared" si="17"/>
        <v>0</v>
      </c>
      <c r="M25" s="238">
        <f t="shared" si="17"/>
        <v>0</v>
      </c>
      <c r="N25" s="238">
        <f t="shared" si="17"/>
        <v>0</v>
      </c>
      <c r="O25" s="238">
        <f t="shared" si="17"/>
        <v>168821756</v>
      </c>
      <c r="P25" s="241">
        <f t="shared" si="17"/>
        <v>858113</v>
      </c>
      <c r="Q25" s="272"/>
    </row>
    <row r="26" spans="1:17" s="68" customFormat="1" ht="36.75" customHeight="1">
      <c r="A26" s="140"/>
      <c r="B26" s="140"/>
      <c r="C26" s="189"/>
      <c r="D26" s="189">
        <v>1</v>
      </c>
      <c r="E26" s="189"/>
      <c r="F26" s="259" t="s">
        <v>36</v>
      </c>
      <c r="G26" s="242">
        <f>G30</f>
        <v>175347473</v>
      </c>
      <c r="H26" s="242">
        <f aca="true" t="shared" si="18" ref="H26:P26">H30</f>
        <v>858113</v>
      </c>
      <c r="I26" s="242">
        <f t="shared" si="18"/>
        <v>0</v>
      </c>
      <c r="J26" s="242">
        <f t="shared" si="18"/>
        <v>0</v>
      </c>
      <c r="K26" s="243">
        <f t="shared" si="18"/>
        <v>6525717</v>
      </c>
      <c r="L26" s="242">
        <f t="shared" si="18"/>
        <v>0</v>
      </c>
      <c r="M26" s="242">
        <f t="shared" si="18"/>
        <v>0</v>
      </c>
      <c r="N26" s="242">
        <f t="shared" si="18"/>
        <v>0</v>
      </c>
      <c r="O26" s="242">
        <f t="shared" si="18"/>
        <v>168821756</v>
      </c>
      <c r="P26" s="245">
        <f t="shared" si="18"/>
        <v>858113</v>
      </c>
      <c r="Q26" s="273"/>
    </row>
    <row r="27" spans="1:17" s="68" customFormat="1" ht="21" customHeight="1" hidden="1">
      <c r="A27" s="140"/>
      <c r="B27" s="140"/>
      <c r="C27" s="189"/>
      <c r="D27" s="189"/>
      <c r="E27" s="189">
        <v>1</v>
      </c>
      <c r="F27" s="54" t="s">
        <v>9</v>
      </c>
      <c r="G27" s="242">
        <v>0</v>
      </c>
      <c r="H27" s="242">
        <v>0</v>
      </c>
      <c r="I27" s="242"/>
      <c r="J27" s="242"/>
      <c r="K27" s="261"/>
      <c r="L27" s="242"/>
      <c r="M27" s="244"/>
      <c r="N27" s="244">
        <f>N28+N29</f>
        <v>0</v>
      </c>
      <c r="O27" s="242">
        <f aca="true" t="shared" si="19" ref="O27:P29">G27-I27-K27+M27</f>
        <v>0</v>
      </c>
      <c r="P27" s="245">
        <f t="shared" si="19"/>
        <v>0</v>
      </c>
      <c r="Q27" s="273"/>
    </row>
    <row r="28" spans="1:17" s="210" customFormat="1" ht="21.75" customHeight="1" hidden="1">
      <c r="A28" s="204"/>
      <c r="B28" s="204"/>
      <c r="C28" s="205"/>
      <c r="D28" s="205"/>
      <c r="E28" s="205"/>
      <c r="F28" s="206" t="s">
        <v>26</v>
      </c>
      <c r="G28" s="260">
        <v>0</v>
      </c>
      <c r="H28" s="260">
        <v>0</v>
      </c>
      <c r="I28" s="260"/>
      <c r="J28" s="260"/>
      <c r="K28" s="261"/>
      <c r="L28" s="260"/>
      <c r="M28" s="260"/>
      <c r="N28" s="260">
        <f>-M28</f>
        <v>0</v>
      </c>
      <c r="O28" s="258">
        <f t="shared" si="19"/>
        <v>0</v>
      </c>
      <c r="P28" s="258">
        <f t="shared" si="19"/>
        <v>0</v>
      </c>
      <c r="Q28" s="276"/>
    </row>
    <row r="29" spans="1:17" s="210" customFormat="1" ht="21.75" customHeight="1" hidden="1">
      <c r="A29" s="204"/>
      <c r="B29" s="204"/>
      <c r="C29" s="205"/>
      <c r="D29" s="205"/>
      <c r="E29" s="205"/>
      <c r="F29" s="206" t="s">
        <v>16</v>
      </c>
      <c r="G29" s="260">
        <v>0</v>
      </c>
      <c r="H29" s="260">
        <v>0</v>
      </c>
      <c r="I29" s="260"/>
      <c r="J29" s="260">
        <v>0</v>
      </c>
      <c r="K29" s="261"/>
      <c r="L29" s="260">
        <v>0</v>
      </c>
      <c r="M29" s="260">
        <v>0</v>
      </c>
      <c r="N29" s="260">
        <f>-M29</f>
        <v>0</v>
      </c>
      <c r="O29" s="258">
        <f t="shared" si="19"/>
        <v>0</v>
      </c>
      <c r="P29" s="258">
        <f t="shared" si="19"/>
        <v>0</v>
      </c>
      <c r="Q29" s="276"/>
    </row>
    <row r="30" spans="1:17" s="68" customFormat="1" ht="21" customHeight="1">
      <c r="A30" s="140"/>
      <c r="B30" s="140"/>
      <c r="C30" s="189"/>
      <c r="D30" s="189"/>
      <c r="E30" s="189">
        <v>2</v>
      </c>
      <c r="F30" s="211" t="s">
        <v>10</v>
      </c>
      <c r="G30" s="242">
        <v>175347473</v>
      </c>
      <c r="H30" s="242">
        <v>858113</v>
      </c>
      <c r="I30" s="242">
        <f aca="true" t="shared" si="20" ref="I30:N30">I31+I32</f>
        <v>0</v>
      </c>
      <c r="J30" s="242">
        <f t="shared" si="20"/>
        <v>0</v>
      </c>
      <c r="K30" s="279">
        <v>6525717</v>
      </c>
      <c r="L30" s="242">
        <f t="shared" si="20"/>
        <v>0</v>
      </c>
      <c r="M30" s="242">
        <f t="shared" si="20"/>
        <v>0</v>
      </c>
      <c r="N30" s="242">
        <f t="shared" si="20"/>
        <v>0</v>
      </c>
      <c r="O30" s="242">
        <f>G30-K30</f>
        <v>168821756</v>
      </c>
      <c r="P30" s="245">
        <f>H30</f>
        <v>858113</v>
      </c>
      <c r="Q30" s="273"/>
    </row>
    <row r="31" spans="1:17" s="62" customFormat="1" ht="21.75" customHeight="1" hidden="1">
      <c r="A31" s="138"/>
      <c r="B31" s="138"/>
      <c r="C31" s="195"/>
      <c r="D31" s="195"/>
      <c r="E31" s="195"/>
      <c r="F31" s="212" t="s">
        <v>26</v>
      </c>
      <c r="G31" s="59">
        <v>0</v>
      </c>
      <c r="H31" s="59">
        <v>0</v>
      </c>
      <c r="I31" s="59">
        <v>0</v>
      </c>
      <c r="J31" s="59">
        <v>0</v>
      </c>
      <c r="K31" s="60"/>
      <c r="L31" s="59">
        <v>0</v>
      </c>
      <c r="M31" s="59">
        <v>0</v>
      </c>
      <c r="N31" s="59">
        <f>-M31</f>
        <v>0</v>
      </c>
      <c r="O31" s="61">
        <f aca="true" t="shared" si="21" ref="O31:P35">G31-I31-K31+M31</f>
        <v>0</v>
      </c>
      <c r="P31" s="61">
        <f t="shared" si="21"/>
        <v>0</v>
      </c>
      <c r="Q31" s="274"/>
    </row>
    <row r="32" spans="1:17" s="67" customFormat="1" ht="21.75" customHeight="1" hidden="1">
      <c r="A32" s="139"/>
      <c r="B32" s="139"/>
      <c r="C32" s="196"/>
      <c r="D32" s="196"/>
      <c r="E32" s="196"/>
      <c r="F32" s="213" t="s">
        <v>16</v>
      </c>
      <c r="G32" s="64">
        <v>175497473</v>
      </c>
      <c r="H32" s="64">
        <v>858113</v>
      </c>
      <c r="I32" s="64">
        <v>0</v>
      </c>
      <c r="J32" s="64">
        <v>0</v>
      </c>
      <c r="K32" s="65"/>
      <c r="L32" s="64">
        <v>0</v>
      </c>
      <c r="M32" s="64">
        <v>0</v>
      </c>
      <c r="N32" s="64">
        <f>-M32</f>
        <v>0</v>
      </c>
      <c r="O32" s="66">
        <f t="shared" si="21"/>
        <v>175497473</v>
      </c>
      <c r="P32" s="66">
        <f t="shared" si="21"/>
        <v>858113</v>
      </c>
      <c r="Q32" s="275"/>
    </row>
    <row r="33" spans="1:17" s="68" customFormat="1" ht="21" customHeight="1" hidden="1">
      <c r="A33" s="140"/>
      <c r="B33" s="140"/>
      <c r="C33" s="189"/>
      <c r="D33" s="189"/>
      <c r="E33" s="189">
        <v>3</v>
      </c>
      <c r="F33" s="211" t="s">
        <v>37</v>
      </c>
      <c r="G33" s="55">
        <f aca="true" t="shared" si="22" ref="G33:N33">G34+G35</f>
        <v>0</v>
      </c>
      <c r="H33" s="55">
        <f t="shared" si="22"/>
        <v>0</v>
      </c>
      <c r="I33" s="55">
        <f t="shared" si="22"/>
        <v>0</v>
      </c>
      <c r="J33" s="55">
        <f t="shared" si="22"/>
        <v>0</v>
      </c>
      <c r="K33" s="56">
        <f t="shared" si="22"/>
        <v>0</v>
      </c>
      <c r="L33" s="55">
        <f t="shared" si="22"/>
        <v>0</v>
      </c>
      <c r="M33" s="199">
        <f t="shared" si="22"/>
        <v>0</v>
      </c>
      <c r="N33" s="199">
        <f t="shared" si="22"/>
        <v>0</v>
      </c>
      <c r="O33" s="55">
        <f t="shared" si="21"/>
        <v>0</v>
      </c>
      <c r="P33" s="57">
        <f t="shared" si="21"/>
        <v>0</v>
      </c>
      <c r="Q33" s="273"/>
    </row>
    <row r="34" spans="1:17" s="62" customFormat="1" ht="21.75" customHeight="1" hidden="1">
      <c r="A34" s="138"/>
      <c r="B34" s="138"/>
      <c r="C34" s="195"/>
      <c r="D34" s="195"/>
      <c r="E34" s="195"/>
      <c r="F34" s="58" t="s">
        <v>26</v>
      </c>
      <c r="G34" s="59">
        <v>0</v>
      </c>
      <c r="H34" s="59">
        <v>0</v>
      </c>
      <c r="I34" s="59">
        <v>0</v>
      </c>
      <c r="J34" s="59">
        <v>0</v>
      </c>
      <c r="K34" s="60">
        <v>0</v>
      </c>
      <c r="L34" s="59">
        <v>0</v>
      </c>
      <c r="M34" s="59">
        <v>0</v>
      </c>
      <c r="N34" s="59">
        <f>-M34</f>
        <v>0</v>
      </c>
      <c r="O34" s="61">
        <f t="shared" si="21"/>
        <v>0</v>
      </c>
      <c r="P34" s="61">
        <f t="shared" si="21"/>
        <v>0</v>
      </c>
      <c r="Q34" s="274"/>
    </row>
    <row r="35" spans="1:17" s="67" customFormat="1" ht="21.75" customHeight="1" hidden="1">
      <c r="A35" s="139"/>
      <c r="B35" s="139"/>
      <c r="C35" s="196"/>
      <c r="D35" s="196"/>
      <c r="E35" s="196"/>
      <c r="F35" s="63" t="s">
        <v>16</v>
      </c>
      <c r="G35" s="64">
        <v>0</v>
      </c>
      <c r="H35" s="64">
        <v>0</v>
      </c>
      <c r="I35" s="64">
        <v>0</v>
      </c>
      <c r="J35" s="64">
        <v>0</v>
      </c>
      <c r="K35" s="65">
        <v>0</v>
      </c>
      <c r="L35" s="64">
        <v>0</v>
      </c>
      <c r="M35" s="64">
        <v>0</v>
      </c>
      <c r="N35" s="64">
        <f>-M35</f>
        <v>0</v>
      </c>
      <c r="O35" s="66">
        <f t="shared" si="21"/>
        <v>0</v>
      </c>
      <c r="P35" s="66">
        <f t="shared" si="21"/>
        <v>0</v>
      </c>
      <c r="Q35" s="275"/>
    </row>
    <row r="36" spans="1:17" s="210" customFormat="1" ht="21.75" customHeight="1" hidden="1">
      <c r="A36" s="204"/>
      <c r="B36" s="204"/>
      <c r="C36" s="205"/>
      <c r="D36" s="205"/>
      <c r="E36" s="205"/>
      <c r="F36" s="206"/>
      <c r="G36" s="207"/>
      <c r="H36" s="207"/>
      <c r="I36" s="207"/>
      <c r="J36" s="207"/>
      <c r="K36" s="208"/>
      <c r="L36" s="207"/>
      <c r="M36" s="207"/>
      <c r="N36" s="207"/>
      <c r="O36" s="209"/>
      <c r="P36" s="209"/>
      <c r="Q36" s="276"/>
    </row>
    <row r="37" spans="1:17" s="32" customFormat="1" ht="21" customHeight="1">
      <c r="A37" s="141"/>
      <c r="B37" s="194"/>
      <c r="C37" s="194"/>
      <c r="D37" s="194"/>
      <c r="E37" s="194"/>
      <c r="F37" s="70"/>
      <c r="G37" s="71"/>
      <c r="H37" s="71"/>
      <c r="I37" s="71"/>
      <c r="J37" s="71"/>
      <c r="K37" s="72"/>
      <c r="L37" s="71"/>
      <c r="M37" s="71"/>
      <c r="N37" s="71"/>
      <c r="O37" s="71"/>
      <c r="P37" s="73"/>
      <c r="Q37" s="277"/>
    </row>
    <row r="38" spans="1:17" s="32" customFormat="1" ht="21" customHeight="1">
      <c r="A38" s="141"/>
      <c r="B38" s="194"/>
      <c r="C38" s="194"/>
      <c r="D38" s="194"/>
      <c r="E38" s="194"/>
      <c r="F38" s="70"/>
      <c r="G38" s="71"/>
      <c r="H38" s="71"/>
      <c r="I38" s="71"/>
      <c r="J38" s="71"/>
      <c r="K38" s="72"/>
      <c r="L38" s="71"/>
      <c r="M38" s="71"/>
      <c r="N38" s="71"/>
      <c r="O38" s="71"/>
      <c r="P38" s="73"/>
      <c r="Q38" s="277"/>
    </row>
    <row r="39" spans="1:17" s="32" customFormat="1" ht="21" customHeight="1">
      <c r="A39" s="141"/>
      <c r="B39" s="194"/>
      <c r="C39" s="194"/>
      <c r="D39" s="194"/>
      <c r="E39" s="194"/>
      <c r="F39" s="70"/>
      <c r="G39" s="71"/>
      <c r="H39" s="71"/>
      <c r="I39" s="71"/>
      <c r="J39" s="71"/>
      <c r="K39" s="72"/>
      <c r="L39" s="71"/>
      <c r="M39" s="71"/>
      <c r="N39" s="71"/>
      <c r="O39" s="71"/>
      <c r="P39" s="73"/>
      <c r="Q39" s="277"/>
    </row>
    <row r="40" spans="1:17" s="32" customFormat="1" ht="21" customHeight="1">
      <c r="A40" s="141"/>
      <c r="B40" s="194"/>
      <c r="C40" s="194"/>
      <c r="D40" s="194"/>
      <c r="E40" s="194"/>
      <c r="F40" s="70"/>
      <c r="G40" s="71"/>
      <c r="H40" s="71"/>
      <c r="I40" s="71"/>
      <c r="J40" s="71"/>
      <c r="K40" s="72"/>
      <c r="L40" s="71"/>
      <c r="M40" s="71"/>
      <c r="N40" s="71"/>
      <c r="O40" s="71"/>
      <c r="P40" s="73"/>
      <c r="Q40" s="277"/>
    </row>
    <row r="41" spans="1:17" s="32" customFormat="1" ht="21" customHeight="1">
      <c r="A41" s="141"/>
      <c r="B41" s="194"/>
      <c r="C41" s="194"/>
      <c r="D41" s="194"/>
      <c r="E41" s="194"/>
      <c r="F41" s="70"/>
      <c r="G41" s="71"/>
      <c r="H41" s="71"/>
      <c r="I41" s="71"/>
      <c r="J41" s="71"/>
      <c r="K41" s="72"/>
      <c r="L41" s="71"/>
      <c r="M41" s="71"/>
      <c r="N41" s="71"/>
      <c r="O41" s="71"/>
      <c r="P41" s="73"/>
      <c r="Q41" s="277"/>
    </row>
    <row r="42" spans="1:17" s="32" customFormat="1" ht="21" customHeight="1">
      <c r="A42" s="141"/>
      <c r="B42" s="194"/>
      <c r="C42" s="194"/>
      <c r="D42" s="194"/>
      <c r="E42" s="194"/>
      <c r="F42" s="70"/>
      <c r="G42" s="71"/>
      <c r="H42" s="71"/>
      <c r="I42" s="71"/>
      <c r="J42" s="71"/>
      <c r="K42" s="72"/>
      <c r="L42" s="71"/>
      <c r="M42" s="71"/>
      <c r="N42" s="71"/>
      <c r="O42" s="71"/>
      <c r="P42" s="73"/>
      <c r="Q42" s="277"/>
    </row>
    <row r="43" spans="1:17" s="32" customFormat="1" ht="21" customHeight="1">
      <c r="A43" s="141"/>
      <c r="B43" s="194"/>
      <c r="C43" s="194"/>
      <c r="D43" s="194"/>
      <c r="E43" s="194"/>
      <c r="F43" s="70"/>
      <c r="G43" s="71"/>
      <c r="H43" s="71"/>
      <c r="I43" s="71"/>
      <c r="J43" s="71"/>
      <c r="K43" s="72"/>
      <c r="L43" s="71"/>
      <c r="M43" s="71"/>
      <c r="N43" s="71"/>
      <c r="O43" s="71"/>
      <c r="P43" s="73"/>
      <c r="Q43" s="277"/>
    </row>
    <row r="44" spans="1:17" s="32" customFormat="1" ht="21" customHeight="1">
      <c r="A44" s="141"/>
      <c r="B44" s="194"/>
      <c r="C44" s="194"/>
      <c r="D44" s="194"/>
      <c r="E44" s="194"/>
      <c r="F44" s="70"/>
      <c r="G44" s="71"/>
      <c r="H44" s="71"/>
      <c r="I44" s="71"/>
      <c r="J44" s="71"/>
      <c r="K44" s="72"/>
      <c r="L44" s="71"/>
      <c r="M44" s="71"/>
      <c r="N44" s="71"/>
      <c r="O44" s="71"/>
      <c r="P44" s="73"/>
      <c r="Q44" s="277"/>
    </row>
    <row r="45" spans="1:17" s="32" customFormat="1" ht="21" customHeight="1">
      <c r="A45" s="141"/>
      <c r="B45" s="194"/>
      <c r="C45" s="194"/>
      <c r="D45" s="194"/>
      <c r="E45" s="194"/>
      <c r="F45" s="70"/>
      <c r="G45" s="71"/>
      <c r="H45" s="71"/>
      <c r="I45" s="71"/>
      <c r="J45" s="71"/>
      <c r="K45" s="72"/>
      <c r="L45" s="71"/>
      <c r="M45" s="71"/>
      <c r="N45" s="71"/>
      <c r="O45" s="71"/>
      <c r="P45" s="73"/>
      <c r="Q45" s="277"/>
    </row>
    <row r="46" spans="1:17" s="32" customFormat="1" ht="21" customHeight="1">
      <c r="A46" s="141"/>
      <c r="B46" s="194"/>
      <c r="C46" s="194"/>
      <c r="D46" s="194"/>
      <c r="E46" s="194"/>
      <c r="F46" s="70"/>
      <c r="G46" s="71"/>
      <c r="H46" s="71"/>
      <c r="I46" s="71"/>
      <c r="J46" s="71"/>
      <c r="K46" s="72"/>
      <c r="L46" s="71"/>
      <c r="M46" s="71"/>
      <c r="N46" s="71"/>
      <c r="O46" s="71"/>
      <c r="P46" s="73"/>
      <c r="Q46" s="277"/>
    </row>
    <row r="47" spans="1:17" s="32" customFormat="1" ht="21" customHeight="1">
      <c r="A47" s="141"/>
      <c r="B47" s="194"/>
      <c r="C47" s="194"/>
      <c r="D47" s="194"/>
      <c r="E47" s="194"/>
      <c r="F47" s="70"/>
      <c r="G47" s="71"/>
      <c r="H47" s="71"/>
      <c r="I47" s="71"/>
      <c r="J47" s="71"/>
      <c r="K47" s="72"/>
      <c r="L47" s="71"/>
      <c r="M47" s="71"/>
      <c r="N47" s="71"/>
      <c r="O47" s="71"/>
      <c r="P47" s="73"/>
      <c r="Q47" s="277"/>
    </row>
    <row r="48" spans="1:17" s="32" customFormat="1" ht="21" customHeight="1">
      <c r="A48" s="141"/>
      <c r="B48" s="194"/>
      <c r="C48" s="194"/>
      <c r="D48" s="194"/>
      <c r="E48" s="194"/>
      <c r="F48" s="70"/>
      <c r="G48" s="71"/>
      <c r="H48" s="71"/>
      <c r="I48" s="71"/>
      <c r="J48" s="71"/>
      <c r="K48" s="72"/>
      <c r="L48" s="71"/>
      <c r="M48" s="71"/>
      <c r="N48" s="71"/>
      <c r="O48" s="71"/>
      <c r="P48" s="73"/>
      <c r="Q48" s="277"/>
    </row>
    <row r="49" spans="1:17" s="32" customFormat="1" ht="21" customHeight="1">
      <c r="A49" s="141"/>
      <c r="B49" s="194"/>
      <c r="C49" s="194"/>
      <c r="D49" s="194"/>
      <c r="E49" s="194"/>
      <c r="F49" s="70"/>
      <c r="G49" s="71"/>
      <c r="H49" s="71"/>
      <c r="I49" s="71"/>
      <c r="J49" s="71"/>
      <c r="K49" s="72"/>
      <c r="L49" s="71"/>
      <c r="M49" s="71"/>
      <c r="N49" s="71"/>
      <c r="O49" s="71"/>
      <c r="P49" s="73"/>
      <c r="Q49" s="277"/>
    </row>
    <row r="50" spans="1:17" s="32" customFormat="1" ht="21" customHeight="1">
      <c r="A50" s="141"/>
      <c r="B50" s="194"/>
      <c r="C50" s="194"/>
      <c r="D50" s="194"/>
      <c r="E50" s="194"/>
      <c r="F50" s="70"/>
      <c r="G50" s="71"/>
      <c r="H50" s="71"/>
      <c r="I50" s="71"/>
      <c r="J50" s="71"/>
      <c r="K50" s="72"/>
      <c r="L50" s="71"/>
      <c r="M50" s="71"/>
      <c r="N50" s="71"/>
      <c r="O50" s="71"/>
      <c r="P50" s="73"/>
      <c r="Q50" s="277"/>
    </row>
    <row r="51" spans="1:17" s="32" customFormat="1" ht="21" customHeight="1">
      <c r="A51" s="141"/>
      <c r="B51" s="194"/>
      <c r="C51" s="194"/>
      <c r="D51" s="194"/>
      <c r="E51" s="194"/>
      <c r="F51" s="70"/>
      <c r="G51" s="71"/>
      <c r="H51" s="71"/>
      <c r="I51" s="71"/>
      <c r="J51" s="71"/>
      <c r="K51" s="72"/>
      <c r="L51" s="71"/>
      <c r="M51" s="71"/>
      <c r="N51" s="71"/>
      <c r="O51" s="71"/>
      <c r="P51" s="73"/>
      <c r="Q51" s="277"/>
    </row>
    <row r="52" spans="1:17" s="32" customFormat="1" ht="21" customHeight="1">
      <c r="A52" s="141"/>
      <c r="B52" s="194"/>
      <c r="C52" s="194"/>
      <c r="D52" s="194"/>
      <c r="E52" s="194"/>
      <c r="F52" s="70"/>
      <c r="G52" s="71"/>
      <c r="H52" s="71"/>
      <c r="I52" s="71"/>
      <c r="J52" s="71"/>
      <c r="K52" s="72"/>
      <c r="L52" s="71"/>
      <c r="M52" s="71"/>
      <c r="N52" s="71"/>
      <c r="O52" s="71"/>
      <c r="P52" s="73"/>
      <c r="Q52" s="277"/>
    </row>
    <row r="53" spans="1:17" s="32" customFormat="1" ht="21" customHeight="1">
      <c r="A53" s="141"/>
      <c r="B53" s="194"/>
      <c r="C53" s="194"/>
      <c r="D53" s="194"/>
      <c r="E53" s="194"/>
      <c r="F53" s="71"/>
      <c r="G53" s="71"/>
      <c r="H53" s="71"/>
      <c r="I53" s="71"/>
      <c r="J53" s="71"/>
      <c r="K53" s="72"/>
      <c r="L53" s="71"/>
      <c r="M53" s="71"/>
      <c r="N53" s="71"/>
      <c r="O53" s="71"/>
      <c r="P53" s="73"/>
      <c r="Q53" s="277"/>
    </row>
    <row r="54" spans="1:17" s="32" customFormat="1" ht="21" customHeight="1">
      <c r="A54" s="141"/>
      <c r="B54" s="197"/>
      <c r="C54" s="197"/>
      <c r="D54" s="197"/>
      <c r="E54" s="197"/>
      <c r="F54" s="25"/>
      <c r="G54" s="71"/>
      <c r="H54" s="71"/>
      <c r="I54" s="71"/>
      <c r="J54" s="71"/>
      <c r="K54" s="72"/>
      <c r="L54" s="71"/>
      <c r="M54" s="71"/>
      <c r="N54" s="71"/>
      <c r="O54" s="71"/>
      <c r="P54" s="73"/>
      <c r="Q54" s="277"/>
    </row>
    <row r="55" spans="1:17" s="32" customFormat="1" ht="21" customHeight="1">
      <c r="A55" s="141"/>
      <c r="B55" s="197"/>
      <c r="C55" s="197"/>
      <c r="D55" s="197"/>
      <c r="E55" s="197"/>
      <c r="F55" s="25"/>
      <c r="G55" s="71"/>
      <c r="H55" s="71"/>
      <c r="I55" s="71"/>
      <c r="J55" s="71"/>
      <c r="K55" s="72"/>
      <c r="L55" s="71"/>
      <c r="M55" s="71"/>
      <c r="N55" s="71"/>
      <c r="O55" s="71"/>
      <c r="P55" s="73"/>
      <c r="Q55" s="277"/>
    </row>
    <row r="56" spans="1:17" s="32" customFormat="1" ht="13.5" customHeight="1">
      <c r="A56" s="141"/>
      <c r="B56" s="197"/>
      <c r="C56" s="197"/>
      <c r="D56" s="197"/>
      <c r="E56" s="197"/>
      <c r="F56" s="25"/>
      <c r="G56" s="71"/>
      <c r="H56" s="71"/>
      <c r="I56" s="71"/>
      <c r="J56" s="71"/>
      <c r="K56" s="72"/>
      <c r="L56" s="71"/>
      <c r="M56" s="71"/>
      <c r="N56" s="71"/>
      <c r="O56" s="71"/>
      <c r="P56" s="73"/>
      <c r="Q56" s="277"/>
    </row>
    <row r="57" spans="1:17" s="32" customFormat="1" ht="13.5" customHeight="1">
      <c r="A57" s="141"/>
      <c r="B57" s="197"/>
      <c r="C57" s="197"/>
      <c r="D57" s="197"/>
      <c r="E57" s="197"/>
      <c r="F57" s="25"/>
      <c r="G57" s="71"/>
      <c r="H57" s="71"/>
      <c r="I57" s="71"/>
      <c r="J57" s="71"/>
      <c r="K57" s="72"/>
      <c r="L57" s="71"/>
      <c r="M57" s="71"/>
      <c r="N57" s="71"/>
      <c r="O57" s="71"/>
      <c r="P57" s="73"/>
      <c r="Q57" s="277"/>
    </row>
    <row r="58" spans="1:17" s="32" customFormat="1" ht="21" customHeight="1">
      <c r="A58" s="141"/>
      <c r="B58" s="197"/>
      <c r="C58" s="197"/>
      <c r="D58" s="197"/>
      <c r="E58" s="197"/>
      <c r="F58" s="25"/>
      <c r="G58" s="71"/>
      <c r="H58" s="71"/>
      <c r="I58" s="71"/>
      <c r="J58" s="71"/>
      <c r="K58" s="72"/>
      <c r="L58" s="71"/>
      <c r="M58" s="71"/>
      <c r="N58" s="71"/>
      <c r="O58" s="71"/>
      <c r="P58" s="73"/>
      <c r="Q58" s="277"/>
    </row>
    <row r="59" spans="1:16" ht="22.5" customHeight="1" thickBot="1">
      <c r="A59" s="161"/>
      <c r="B59" s="198"/>
      <c r="C59" s="198"/>
      <c r="D59" s="198"/>
      <c r="E59" s="198"/>
      <c r="F59" s="74"/>
      <c r="G59" s="75"/>
      <c r="H59" s="75"/>
      <c r="I59" s="75"/>
      <c r="J59" s="75"/>
      <c r="K59" s="76"/>
      <c r="L59" s="75"/>
      <c r="M59" s="75"/>
      <c r="N59" s="75"/>
      <c r="O59" s="75"/>
      <c r="P59" s="77"/>
    </row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2014-03-17T01:42:30Z</cp:lastPrinted>
  <dcterms:created xsi:type="dcterms:W3CDTF">2005-01-20T08:06:46Z</dcterms:created>
  <dcterms:modified xsi:type="dcterms:W3CDTF">2014-04-16T10:00:01Z</dcterms:modified>
  <cp:category/>
  <cp:version/>
  <cp:contentType/>
  <cp:contentStatus/>
</cp:coreProperties>
</file>