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850" activeTab="0"/>
  </bookViews>
  <sheets>
    <sheet name="融資" sheetId="1" r:id="rId1"/>
    <sheet name="歲出總併" sheetId="2" r:id="rId2"/>
    <sheet name="歲出總資" sheetId="3" r:id="rId3"/>
    <sheet name="歲出明細" sheetId="4" r:id="rId4"/>
  </sheets>
  <definedNames>
    <definedName name="_xlnm.Print_Area" localSheetId="3">'歲出明細'!$A$1:$P$66</definedName>
    <definedName name="_xlnm.Print_Area" localSheetId="1">'歲出總併'!$A$1:$P$34</definedName>
    <definedName name="_xlnm.Print_Area" localSheetId="2">'歲出總資'!$A$1:$P$34</definedName>
  </definedNames>
  <calcPr fullCalcOnLoad="1"/>
</workbook>
</file>

<file path=xl/comments4.xml><?xml version="1.0" encoding="utf-8"?>
<comments xmlns="http://schemas.openxmlformats.org/spreadsheetml/2006/main">
  <authors>
    <author>admin</author>
  </authors>
  <commentList>
    <comment ref="I23" authorId="0">
      <text>
        <r>
          <rPr>
            <b/>
            <sz val="9"/>
            <rFont val="新細明體"/>
            <family val="1"/>
          </rPr>
          <t>admin:</t>
        </r>
        <r>
          <rPr>
            <sz val="9"/>
            <rFont val="新細明體"/>
            <family val="1"/>
          </rPr>
          <t xml:space="preserve">
刪25,757,891</t>
        </r>
      </text>
    </comment>
    <comment ref="J23" authorId="0">
      <text>
        <r>
          <rPr>
            <b/>
            <sz val="9"/>
            <rFont val="新細明體"/>
            <family val="1"/>
          </rPr>
          <t>admin:</t>
        </r>
        <r>
          <rPr>
            <sz val="9"/>
            <rFont val="新細明體"/>
            <family val="1"/>
          </rPr>
          <t xml:space="preserve">
刪9,040,321</t>
        </r>
      </text>
    </comment>
  </commentList>
</comments>
</file>

<file path=xl/sharedStrings.xml><?xml version="1.0" encoding="utf-8"?>
<sst xmlns="http://schemas.openxmlformats.org/spreadsheetml/2006/main" count="156" uniqueCount="74">
  <si>
    <t>單位：新臺幣元</t>
  </si>
  <si>
    <t>以前年度轉入數</t>
  </si>
  <si>
    <t>本年度實現數</t>
  </si>
  <si>
    <t>本年度調整數</t>
  </si>
  <si>
    <t>本年度未結清數</t>
  </si>
  <si>
    <t>款</t>
  </si>
  <si>
    <t>項</t>
  </si>
  <si>
    <t>目</t>
  </si>
  <si>
    <t>節</t>
  </si>
  <si>
    <t>以前年度融資調度轉入數決算表</t>
  </si>
  <si>
    <t xml:space="preserve"> </t>
  </si>
  <si>
    <t>年度別</t>
  </si>
  <si>
    <t>中 央 政 府 總 決 算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</si>
  <si>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</si>
  <si>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資本門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</si>
  <si>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</si>
  <si>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</si>
  <si>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應付數</t>
  </si>
  <si>
    <t>保留數</t>
  </si>
  <si>
    <t>經資合計</t>
  </si>
  <si>
    <t>經常門合計</t>
  </si>
  <si>
    <t>資本門合計</t>
  </si>
  <si>
    <t>經資小計</t>
  </si>
  <si>
    <t>經常門</t>
  </si>
  <si>
    <t>經常門</t>
  </si>
  <si>
    <t>資本門</t>
  </si>
  <si>
    <t>經濟部主管</t>
  </si>
  <si>
    <t>水利署及所屬</t>
  </si>
  <si>
    <t>農業支出</t>
  </si>
  <si>
    <t>以前年度歲出保留</t>
  </si>
  <si>
    <t xml:space="preserve">轉入數決算總表 </t>
  </si>
  <si>
    <t>中 央 政 府</t>
  </si>
  <si>
    <t>總 決 算</t>
  </si>
  <si>
    <t>以前年度歲出保</t>
  </si>
  <si>
    <t xml:space="preserve">留轉入數決算表 </t>
  </si>
  <si>
    <r>
      <t>科</t>
    </r>
    <r>
      <rPr>
        <sz val="12"/>
        <rFont val="Times New Roman"/>
        <family val="1"/>
      </rPr>
      <t xml:space="preserve">                                  </t>
    </r>
    <r>
      <rPr>
        <sz val="12"/>
        <rFont val="新細明體"/>
        <family val="1"/>
      </rPr>
      <t>目</t>
    </r>
  </si>
  <si>
    <t>│</t>
  </si>
  <si>
    <t>經濟部主管</t>
  </si>
  <si>
    <t>經濟部主管</t>
  </si>
  <si>
    <t>債務之舉借</t>
  </si>
  <si>
    <t>合                 計</t>
  </si>
  <si>
    <t>名　　　稱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</si>
  <si>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</si>
  <si>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名　　　　稱</t>
  </si>
  <si>
    <t>合                    計</t>
  </si>
  <si>
    <r>
      <t>項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目</t>
    </r>
  </si>
  <si>
    <t>經資門併計</t>
  </si>
  <si>
    <t>│</t>
  </si>
  <si>
    <t>資本門</t>
  </si>
  <si>
    <t>縣市管事業海堤改善</t>
  </si>
  <si>
    <t>農業委員會主管</t>
  </si>
  <si>
    <t>農業委員會</t>
  </si>
  <si>
    <t>農業委員會主管</t>
  </si>
  <si>
    <t>中央政府易淹水地區水患</t>
  </si>
  <si>
    <t>河川排水及事業海堤改善</t>
  </si>
  <si>
    <t>農業發展</t>
  </si>
  <si>
    <t>縣市管河川治理</t>
  </si>
  <si>
    <t>經常門</t>
  </si>
  <si>
    <t>資本門</t>
  </si>
  <si>
    <t>經常門</t>
  </si>
  <si>
    <t>資本門</t>
  </si>
  <si>
    <t>中央政府易淹水地區水患治理計畫第2期特別決算</t>
  </si>
  <si>
    <t>治理計畫第2期特別決算</t>
  </si>
  <si>
    <t>治理計畫第2期特別決算</t>
  </si>
  <si>
    <t>農田排水</t>
  </si>
  <si>
    <t>水土保持局</t>
  </si>
  <si>
    <t>水土保持發展</t>
  </si>
  <si>
    <t>水土保持</t>
  </si>
  <si>
    <t>治山防洪</t>
  </si>
  <si>
    <t>治理計畫第2期特別決算</t>
  </si>
  <si>
    <t>縣市管區域排水治理</t>
  </si>
  <si>
    <r>
      <t xml:space="preserve">中  華  民  國  </t>
    </r>
    <r>
      <rPr>
        <sz val="12"/>
        <rFont val="新細明體"/>
        <family val="1"/>
      </rPr>
      <t>102</t>
    </r>
    <r>
      <rPr>
        <sz val="12"/>
        <rFont val="新細明體"/>
        <family val="1"/>
      </rPr>
      <t xml:space="preserve">  年  度</t>
    </r>
  </si>
  <si>
    <r>
      <t xml:space="preserve">  </t>
    </r>
    <r>
      <rPr>
        <sz val="12"/>
        <rFont val="新細明體"/>
        <family val="1"/>
      </rPr>
      <t>102</t>
    </r>
    <r>
      <rPr>
        <sz val="12"/>
        <rFont val="新細明體"/>
        <family val="1"/>
      </rPr>
      <t xml:space="preserve">  年  度</t>
    </r>
  </si>
  <si>
    <r>
      <t xml:space="preserve">  </t>
    </r>
    <r>
      <rPr>
        <sz val="12"/>
        <rFont val="新細明體"/>
        <family val="1"/>
      </rPr>
      <t>102</t>
    </r>
    <r>
      <rPr>
        <sz val="12"/>
        <rFont val="新細明體"/>
        <family val="1"/>
      </rPr>
      <t xml:space="preserve">  年  度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</si>
</sst>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  <numFmt numFmtId="193" formatCode="_-* #,##0_-;\-* #,##0_-;_-* &quot;-&quot;??_-;_-@_-"/>
  </numFmts>
  <fonts count="43">
    <font>
      <sz val="12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8"/>
      <name val="新細明體"/>
      <family val="1"/>
    </font>
    <font>
      <b/>
      <sz val="18"/>
      <name val="新細明體"/>
      <family val="1"/>
    </font>
    <font>
      <sz val="9"/>
      <name val="細明體"/>
      <family val="3"/>
    </font>
    <font>
      <b/>
      <sz val="18"/>
      <name val="Times New Roman"/>
      <family val="1"/>
    </font>
    <font>
      <sz val="12"/>
      <name val="Times New Roman"/>
      <family val="1"/>
    </font>
    <font>
      <b/>
      <sz val="9"/>
      <name val="新細明體"/>
      <family val="1"/>
    </font>
    <font>
      <b/>
      <sz val="9"/>
      <name val="Arial"/>
      <family val="2"/>
    </font>
    <font>
      <sz val="9"/>
      <name val="Arial"/>
      <family val="2"/>
    </font>
    <font>
      <b/>
      <sz val="12"/>
      <name val="新細明體"/>
      <family val="1"/>
    </font>
    <font>
      <sz val="12"/>
      <name val="細明體"/>
      <family val="3"/>
    </font>
    <font>
      <sz val="8"/>
      <name val="Arial"/>
      <family val="2"/>
    </font>
    <font>
      <b/>
      <sz val="8"/>
      <name val="Arial"/>
      <family val="2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4"/>
      <name val="標楷體"/>
      <family val="4"/>
    </font>
    <font>
      <b/>
      <i/>
      <sz val="12"/>
      <color indexed="10"/>
      <name val="新細明體"/>
      <family val="1"/>
    </font>
    <font>
      <b/>
      <i/>
      <sz val="14"/>
      <color indexed="10"/>
      <name val="標楷體"/>
      <family val="4"/>
    </font>
    <font>
      <b/>
      <i/>
      <sz val="9"/>
      <color indexed="10"/>
      <name val="新細明體"/>
      <family val="1"/>
    </font>
    <font>
      <i/>
      <sz val="12"/>
      <color indexed="12"/>
      <name val="新細明體"/>
      <family val="1"/>
    </font>
    <font>
      <b/>
      <i/>
      <sz val="14"/>
      <color indexed="12"/>
      <name val="標楷體"/>
      <family val="4"/>
    </font>
    <font>
      <b/>
      <i/>
      <sz val="12"/>
      <color indexed="12"/>
      <name val="新細明體"/>
      <family val="1"/>
    </font>
    <font>
      <i/>
      <sz val="9"/>
      <color indexed="12"/>
      <name val="新細明體"/>
      <family val="1"/>
    </font>
    <font>
      <sz val="13"/>
      <name val="新細明體"/>
      <family val="1"/>
    </font>
    <font>
      <b/>
      <u val="single"/>
      <sz val="12"/>
      <name val="新細明體"/>
      <family val="1"/>
    </font>
    <font>
      <b/>
      <sz val="12"/>
      <name val="細明體"/>
      <family val="3"/>
    </font>
    <font>
      <b/>
      <sz val="12"/>
      <name val="標楷體"/>
      <family val="4"/>
    </font>
    <font>
      <sz val="12"/>
      <name val="Arial"/>
      <family val="2"/>
    </font>
    <font>
      <sz val="11"/>
      <name val="新細明體"/>
      <family val="1"/>
    </font>
    <font>
      <b/>
      <sz val="13"/>
      <name val="標楷體"/>
      <family val="4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180" fontId="12" fillId="0" borderId="1" xfId="0" applyNumberFormat="1" applyFont="1" applyBorder="1" applyAlignment="1">
      <alignment horizontal="right" vertical="center"/>
    </xf>
    <xf numFmtId="178" fontId="12" fillId="0" borderId="2" xfId="0" applyNumberFormat="1" applyFont="1" applyBorder="1" applyAlignment="1">
      <alignment horizontal="right" vertical="center"/>
    </xf>
    <xf numFmtId="178" fontId="12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top"/>
    </xf>
    <xf numFmtId="4" fontId="15" fillId="0" borderId="2" xfId="0" applyNumberFormat="1" applyFont="1" applyBorder="1" applyAlignment="1">
      <alignment horizontal="right" vertical="top"/>
    </xf>
    <xf numFmtId="4" fontId="16" fillId="0" borderId="1" xfId="0" applyNumberFormat="1" applyFont="1" applyBorder="1" applyAlignment="1">
      <alignment horizontal="right" vertical="top"/>
    </xf>
    <xf numFmtId="4" fontId="16" fillId="0" borderId="2" xfId="0" applyNumberFormat="1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0" fillId="0" borderId="4" xfId="0" applyFont="1" applyBorder="1" applyAlignment="1">
      <alignment horizontal="distributed" vertical="center"/>
    </xf>
    <xf numFmtId="49" fontId="19" fillId="0" borderId="1" xfId="15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4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 wrapText="1"/>
    </xf>
    <xf numFmtId="0" fontId="0" fillId="0" borderId="5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180" fontId="11" fillId="0" borderId="1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49" fontId="2" fillId="0" borderId="1" xfId="15" applyNumberFormat="1" applyFont="1" applyFill="1" applyBorder="1" applyAlignment="1">
      <alignment horizontal="left" wrapText="1"/>
    </xf>
    <xf numFmtId="180" fontId="11" fillId="0" borderId="3" xfId="0" applyNumberFormat="1" applyFont="1" applyFill="1" applyBorder="1" applyAlignment="1">
      <alignment horizontal="right" vertical="center"/>
    </xf>
    <xf numFmtId="180" fontId="11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80" fontId="12" fillId="0" borderId="3" xfId="0" applyNumberFormat="1" applyFont="1" applyFill="1" applyBorder="1" applyAlignment="1">
      <alignment horizontal="right" vertical="center"/>
    </xf>
    <xf numFmtId="49" fontId="13" fillId="0" borderId="1" xfId="15" applyNumberFormat="1" applyFont="1" applyFill="1" applyBorder="1" applyAlignment="1">
      <alignment horizontal="left" wrapText="1"/>
    </xf>
    <xf numFmtId="0" fontId="13" fillId="0" borderId="0" xfId="0" applyFont="1" applyFill="1" applyAlignment="1">
      <alignment vertical="center"/>
    </xf>
    <xf numFmtId="49" fontId="19" fillId="0" borderId="1" xfId="15" applyNumberFormat="1" applyFont="1" applyFill="1" applyBorder="1" applyAlignment="1">
      <alignment horizontal="left" wrapText="1"/>
    </xf>
    <xf numFmtId="49" fontId="0" fillId="0" borderId="1" xfId="15" applyNumberFormat="1" applyFont="1" applyFill="1" applyBorder="1" applyAlignment="1">
      <alignment horizontal="left" wrapText="1"/>
    </xf>
    <xf numFmtId="180" fontId="12" fillId="0" borderId="1" xfId="0" applyNumberFormat="1" applyFont="1" applyFill="1" applyBorder="1" applyAlignment="1">
      <alignment horizontal="right" vertical="center"/>
    </xf>
    <xf numFmtId="180" fontId="12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49" fontId="0" fillId="0" borderId="7" xfId="15" applyNumberFormat="1" applyFont="1" applyFill="1" applyBorder="1" applyAlignment="1">
      <alignment horizontal="left" wrapText="1"/>
    </xf>
    <xf numFmtId="180" fontId="12" fillId="0" borderId="7" xfId="0" applyNumberFormat="1" applyFont="1" applyFill="1" applyBorder="1" applyAlignment="1">
      <alignment horizontal="right" vertical="center"/>
    </xf>
    <xf numFmtId="180" fontId="12" fillId="0" borderId="8" xfId="0" applyNumberFormat="1" applyFont="1" applyFill="1" applyBorder="1" applyAlignment="1">
      <alignment horizontal="right" vertical="center"/>
    </xf>
    <xf numFmtId="180" fontId="12" fillId="0" borderId="9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49" fontId="19" fillId="0" borderId="0" xfId="15" applyNumberFormat="1" applyFont="1" applyFill="1" applyBorder="1" applyAlignment="1">
      <alignment horizontal="left" wrapText="1"/>
    </xf>
    <xf numFmtId="180" fontId="11" fillId="0" borderId="0" xfId="0" applyNumberFormat="1" applyFont="1" applyFill="1" applyBorder="1" applyAlignment="1">
      <alignment horizontal="right" vertical="center"/>
    </xf>
    <xf numFmtId="49" fontId="0" fillId="0" borderId="0" xfId="15" applyNumberFormat="1" applyFont="1" applyFill="1" applyBorder="1" applyAlignment="1">
      <alignment horizontal="left" wrapText="1"/>
    </xf>
    <xf numFmtId="180" fontId="12" fillId="0" borderId="0" xfId="0" applyNumberFormat="1" applyFont="1" applyFill="1" applyBorder="1" applyAlignment="1">
      <alignment horizontal="right" vertical="center"/>
    </xf>
    <xf numFmtId="49" fontId="13" fillId="0" borderId="0" xfId="15" applyNumberFormat="1" applyFont="1" applyFill="1" applyBorder="1" applyAlignment="1">
      <alignment horizontal="left" wrapText="1"/>
    </xf>
    <xf numFmtId="49" fontId="27" fillId="0" borderId="0" xfId="15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1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3" fontId="1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3" xfId="0" applyFont="1" applyFill="1" applyBorder="1" applyAlignment="1">
      <alignment horizontal="center" vertical="top"/>
    </xf>
    <xf numFmtId="0" fontId="2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13" fillId="0" borderId="10" xfId="0" applyNumberFormat="1" applyFont="1" applyFill="1" applyBorder="1" applyAlignment="1">
      <alignment horizontal="center" vertical="center"/>
    </xf>
    <xf numFmtId="0" fontId="29" fillId="0" borderId="3" xfId="0" applyFont="1" applyBorder="1" applyAlignment="1">
      <alignment horizontal="left" vertical="center"/>
    </xf>
    <xf numFmtId="49" fontId="30" fillId="0" borderId="1" xfId="15" applyNumberFormat="1" applyFont="1" applyFill="1" applyBorder="1" applyAlignment="1">
      <alignment horizontal="left" wrapText="1"/>
    </xf>
    <xf numFmtId="49" fontId="30" fillId="0" borderId="0" xfId="15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" xfId="0" applyFont="1" applyBorder="1" applyAlignment="1">
      <alignment horizontal="distributed" vertical="center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/>
    </xf>
    <xf numFmtId="0" fontId="0" fillId="0" borderId="0" xfId="0" applyFont="1" applyAlignment="1">
      <alignment wrapText="1"/>
    </xf>
    <xf numFmtId="0" fontId="32" fillId="0" borderId="4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top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3" xfId="0" applyFont="1" applyBorder="1" applyAlignment="1">
      <alignment horizontal="distributed" vertical="center"/>
    </xf>
    <xf numFmtId="0" fontId="0" fillId="0" borderId="3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top"/>
    </xf>
    <xf numFmtId="0" fontId="23" fillId="0" borderId="3" xfId="0" applyFont="1" applyFill="1" applyBorder="1" applyAlignment="1">
      <alignment horizontal="center" vertical="top"/>
    </xf>
    <xf numFmtId="0" fontId="23" fillId="0" borderId="1" xfId="0" applyFont="1" applyFill="1" applyBorder="1" applyAlignment="1">
      <alignment horizontal="center" vertical="top"/>
    </xf>
    <xf numFmtId="0" fontId="26" fillId="0" borderId="0" xfId="0" applyFont="1" applyFill="1" applyAlignment="1">
      <alignment vertical="top"/>
    </xf>
    <xf numFmtId="4" fontId="15" fillId="0" borderId="9" xfId="0" applyNumberFormat="1" applyFont="1" applyBorder="1" applyAlignment="1">
      <alignment horizontal="right" vertical="top"/>
    </xf>
    <xf numFmtId="0" fontId="0" fillId="0" borderId="8" xfId="0" applyFont="1" applyBorder="1" applyAlignment="1">
      <alignment vertical="top"/>
    </xf>
    <xf numFmtId="0" fontId="31" fillId="0" borderId="7" xfId="0" applyFont="1" applyBorder="1" applyAlignment="1">
      <alignment vertical="top" wrapText="1"/>
    </xf>
    <xf numFmtId="4" fontId="15" fillId="0" borderId="7" xfId="0" applyNumberFormat="1" applyFont="1" applyBorder="1" applyAlignment="1">
      <alignment horizontal="right" vertical="top"/>
    </xf>
    <xf numFmtId="180" fontId="34" fillId="0" borderId="1" xfId="0" applyNumberFormat="1" applyFont="1" applyFill="1" applyBorder="1" applyAlignment="1">
      <alignment horizontal="right" vertical="center"/>
    </xf>
    <xf numFmtId="180" fontId="34" fillId="0" borderId="10" xfId="0" applyNumberFormat="1" applyFont="1" applyFill="1" applyBorder="1" applyAlignment="1">
      <alignment horizontal="right" vertical="center"/>
    </xf>
    <xf numFmtId="180" fontId="34" fillId="0" borderId="11" xfId="0" applyNumberFormat="1" applyFont="1" applyFill="1" applyBorder="1" applyAlignment="1">
      <alignment horizontal="right" vertical="center"/>
    </xf>
    <xf numFmtId="191" fontId="34" fillId="0" borderId="1" xfId="0" applyNumberFormat="1" applyFont="1" applyFill="1" applyBorder="1" applyAlignment="1">
      <alignment horizontal="right" vertical="center"/>
    </xf>
    <xf numFmtId="180" fontId="34" fillId="0" borderId="3" xfId="0" applyNumberFormat="1" applyFont="1" applyFill="1" applyBorder="1" applyAlignment="1">
      <alignment horizontal="right" vertical="center"/>
    </xf>
    <xf numFmtId="180" fontId="34" fillId="0" borderId="2" xfId="0" applyNumberFormat="1" applyFont="1" applyFill="1" applyBorder="1" applyAlignment="1">
      <alignment horizontal="right" vertical="center"/>
    </xf>
    <xf numFmtId="180" fontId="34" fillId="0" borderId="1" xfId="0" applyNumberFormat="1" applyFont="1" applyBorder="1" applyAlignment="1">
      <alignment horizontal="right" vertical="center"/>
    </xf>
    <xf numFmtId="180" fontId="34" fillId="0" borderId="1" xfId="0" applyNumberFormat="1" applyFont="1" applyFill="1" applyBorder="1" applyAlignment="1">
      <alignment horizontal="right" vertical="top"/>
    </xf>
    <xf numFmtId="180" fontId="34" fillId="0" borderId="3" xfId="0" applyNumberFormat="1" applyFont="1" applyFill="1" applyBorder="1" applyAlignment="1">
      <alignment horizontal="right" vertical="top"/>
    </xf>
    <xf numFmtId="191" fontId="34" fillId="0" borderId="1" xfId="0" applyNumberFormat="1" applyFont="1" applyFill="1" applyBorder="1" applyAlignment="1">
      <alignment horizontal="right" vertical="top"/>
    </xf>
    <xf numFmtId="180" fontId="34" fillId="0" borderId="2" xfId="0" applyNumberFormat="1" applyFont="1" applyFill="1" applyBorder="1" applyAlignment="1">
      <alignment horizontal="right" vertical="top"/>
    </xf>
    <xf numFmtId="180" fontId="38" fillId="0" borderId="1" xfId="0" applyNumberFormat="1" applyFont="1" applyFill="1" applyBorder="1" applyAlignment="1">
      <alignment horizontal="right" vertical="top"/>
    </xf>
    <xf numFmtId="180" fontId="38" fillId="0" borderId="3" xfId="0" applyNumberFormat="1" applyFont="1" applyFill="1" applyBorder="1" applyAlignment="1">
      <alignment horizontal="right" vertical="top"/>
    </xf>
    <xf numFmtId="191" fontId="38" fillId="0" borderId="1" xfId="0" applyNumberFormat="1" applyFont="1" applyFill="1" applyBorder="1" applyAlignment="1">
      <alignment horizontal="right" vertical="top"/>
    </xf>
    <xf numFmtId="180" fontId="38" fillId="0" borderId="2" xfId="0" applyNumberFormat="1" applyFont="1" applyFill="1" applyBorder="1" applyAlignment="1">
      <alignment horizontal="right" vertical="top"/>
    </xf>
    <xf numFmtId="49" fontId="0" fillId="0" borderId="1" xfId="15" applyNumberFormat="1" applyFont="1" applyFill="1" applyBorder="1" applyAlignment="1">
      <alignment horizontal="left" vertical="top" wrapText="1" indent="2"/>
    </xf>
    <xf numFmtId="49" fontId="0" fillId="0" borderId="1" xfId="15" applyNumberFormat="1" applyFont="1" applyFill="1" applyBorder="1" applyAlignment="1">
      <alignment horizontal="left" vertical="top" wrapText="1" indent="1"/>
    </xf>
    <xf numFmtId="178" fontId="34" fillId="0" borderId="1" xfId="0" applyNumberFormat="1" applyFont="1" applyBorder="1" applyAlignment="1">
      <alignment horizontal="right" vertical="center"/>
    </xf>
    <xf numFmtId="178" fontId="34" fillId="0" borderId="2" xfId="0" applyNumberFormat="1" applyFont="1" applyBorder="1" applyAlignment="1">
      <alignment horizontal="right" vertical="center"/>
    </xf>
    <xf numFmtId="180" fontId="37" fillId="0" borderId="1" xfId="0" applyNumberFormat="1" applyFont="1" applyFill="1" applyBorder="1" applyAlignment="1">
      <alignment horizontal="right" vertical="top"/>
    </xf>
    <xf numFmtId="180" fontId="37" fillId="0" borderId="3" xfId="0" applyNumberFormat="1" applyFont="1" applyFill="1" applyBorder="1" applyAlignment="1">
      <alignment horizontal="right" vertical="top"/>
    </xf>
    <xf numFmtId="180" fontId="37" fillId="0" borderId="2" xfId="0" applyNumberFormat="1" applyFont="1" applyFill="1" applyBorder="1" applyAlignment="1">
      <alignment horizontal="right" vertical="top"/>
    </xf>
    <xf numFmtId="0" fontId="1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2" fillId="0" borderId="4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0" fillId="0" borderId="0" xfId="0" applyFont="1" applyFill="1" applyAlignment="1">
      <alignment vertical="top"/>
    </xf>
    <xf numFmtId="0" fontId="20" fillId="0" borderId="3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top"/>
    </xf>
    <xf numFmtId="49" fontId="21" fillId="0" borderId="1" xfId="15" applyNumberFormat="1" applyFont="1" applyFill="1" applyBorder="1" applyAlignment="1">
      <alignment horizontal="left" vertical="top" wrapText="1"/>
    </xf>
    <xf numFmtId="180" fontId="35" fillId="0" borderId="1" xfId="0" applyNumberFormat="1" applyFont="1" applyFill="1" applyBorder="1" applyAlignment="1">
      <alignment horizontal="right" vertical="top"/>
    </xf>
    <xf numFmtId="180" fontId="40" fillId="0" borderId="1" xfId="0" applyNumberFormat="1" applyFont="1" applyFill="1" applyBorder="1" applyAlignment="1">
      <alignment horizontal="right" vertical="top"/>
    </xf>
    <xf numFmtId="180" fontId="40" fillId="0" borderId="3" xfId="0" applyNumberFormat="1" applyFont="1" applyFill="1" applyBorder="1" applyAlignment="1">
      <alignment horizontal="right" vertical="top"/>
    </xf>
    <xf numFmtId="180" fontId="35" fillId="0" borderId="2" xfId="0" applyNumberFormat="1" applyFont="1" applyFill="1" applyBorder="1" applyAlignment="1">
      <alignment horizontal="right" vertical="top"/>
    </xf>
    <xf numFmtId="49" fontId="20" fillId="0" borderId="1" xfId="15" applyNumberFormat="1" applyFont="1" applyFill="1" applyBorder="1" applyAlignment="1">
      <alignment horizontal="left" vertical="top" wrapText="1"/>
    </xf>
    <xf numFmtId="0" fontId="22" fillId="0" borderId="0" xfId="0" applyFont="1" applyFill="1" applyAlignment="1">
      <alignment vertical="top"/>
    </xf>
    <xf numFmtId="49" fontId="24" fillId="0" borderId="1" xfId="15" applyNumberFormat="1" applyFont="1" applyFill="1" applyBorder="1" applyAlignment="1">
      <alignment horizontal="left" vertical="top" wrapText="1"/>
    </xf>
    <xf numFmtId="180" fontId="36" fillId="0" borderId="1" xfId="0" applyNumberFormat="1" applyFont="1" applyFill="1" applyBorder="1" applyAlignment="1">
      <alignment horizontal="right" vertical="top"/>
    </xf>
    <xf numFmtId="180" fontId="41" fillId="0" borderId="1" xfId="0" applyNumberFormat="1" applyFont="1" applyFill="1" applyBorder="1" applyAlignment="1">
      <alignment horizontal="right" vertical="top"/>
    </xf>
    <xf numFmtId="180" fontId="41" fillId="0" borderId="3" xfId="0" applyNumberFormat="1" applyFont="1" applyFill="1" applyBorder="1" applyAlignment="1">
      <alignment horizontal="right" vertical="top"/>
    </xf>
    <xf numFmtId="180" fontId="36" fillId="0" borderId="2" xfId="0" applyNumberFormat="1" applyFont="1" applyFill="1" applyBorder="1" applyAlignment="1">
      <alignment horizontal="right" vertical="top"/>
    </xf>
    <xf numFmtId="0" fontId="25" fillId="0" borderId="0" xfId="0" applyFont="1" applyFill="1" applyAlignment="1">
      <alignment vertical="top"/>
    </xf>
    <xf numFmtId="49" fontId="23" fillId="0" borderId="1" xfId="15" applyNumberFormat="1" applyFont="1" applyFill="1" applyBorder="1" applyAlignment="1">
      <alignment horizontal="left" vertical="top" wrapText="1"/>
    </xf>
    <xf numFmtId="180" fontId="39" fillId="0" borderId="1" xfId="0" applyNumberFormat="1" applyFont="1" applyFill="1" applyBorder="1" applyAlignment="1">
      <alignment horizontal="right" vertical="top"/>
    </xf>
    <xf numFmtId="180" fontId="39" fillId="0" borderId="3" xfId="0" applyNumberFormat="1" applyFont="1" applyFill="1" applyBorder="1" applyAlignment="1">
      <alignment horizontal="right" vertical="top"/>
    </xf>
    <xf numFmtId="49" fontId="13" fillId="0" borderId="1" xfId="15" applyNumberFormat="1" applyFont="1" applyFill="1" applyBorder="1" applyAlignment="1">
      <alignment horizontal="left" vertical="top" wrapText="1"/>
    </xf>
    <xf numFmtId="49" fontId="33" fillId="0" borderId="1" xfId="15" applyNumberFormat="1" applyFont="1" applyFill="1" applyBorder="1" applyAlignment="1">
      <alignment horizontal="left" vertical="top" wrapText="1"/>
    </xf>
    <xf numFmtId="0" fontId="23" fillId="0" borderId="0" xfId="0" applyFont="1" applyFill="1" applyAlignment="1">
      <alignment vertical="top"/>
    </xf>
    <xf numFmtId="180" fontId="36" fillId="0" borderId="3" xfId="0" applyNumberFormat="1" applyFont="1" applyFill="1" applyBorder="1" applyAlignment="1">
      <alignment horizontal="right" vertical="top"/>
    </xf>
    <xf numFmtId="0" fontId="0" fillId="0" borderId="8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4" fillId="0" borderId="7" xfId="0" applyFont="1" applyFill="1" applyBorder="1" applyAlignment="1">
      <alignment wrapText="1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2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2" fillId="0" borderId="15" xfId="0" applyNumberFormat="1" applyFont="1" applyBorder="1" applyAlignment="1">
      <alignment horizontal="distributed" vertical="center"/>
    </xf>
    <xf numFmtId="0" fontId="32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distributed" vertical="center" wrapText="1"/>
    </xf>
    <xf numFmtId="0" fontId="0" fillId="0" borderId="12" xfId="0" applyFont="1" applyBorder="1" applyAlignment="1">
      <alignment/>
    </xf>
    <xf numFmtId="0" fontId="32" fillId="0" borderId="15" xfId="0" applyNumberFormat="1" applyFont="1" applyFill="1" applyBorder="1" applyAlignment="1">
      <alignment horizontal="distributed" vertical="center"/>
    </xf>
    <xf numFmtId="0" fontId="32" fillId="0" borderId="16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32" fillId="0" borderId="16" xfId="0" applyNumberFormat="1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SheetLayoutView="100" workbookViewId="0" topLeftCell="A1">
      <selection activeCell="B16" sqref="B16"/>
    </sheetView>
  </sheetViews>
  <sheetFormatPr defaultColWidth="9.00390625" defaultRowHeight="16.5"/>
  <cols>
    <col min="1" max="1" width="3.875" style="117" customWidth="1"/>
    <col min="2" max="2" width="16.625" style="98" customWidth="1"/>
    <col min="3" max="3" width="17.125" style="0" customWidth="1"/>
    <col min="4" max="4" width="15.625" style="0" customWidth="1"/>
    <col min="5" max="5" width="17.625" style="0" customWidth="1"/>
    <col min="6" max="6" width="17.125" style="0" customWidth="1"/>
  </cols>
  <sheetData>
    <row r="1" spans="1:6" s="2" customFormat="1" ht="20.25" customHeight="1">
      <c r="A1" s="193" t="s">
        <v>12</v>
      </c>
      <c r="B1" s="193"/>
      <c r="C1" s="193"/>
      <c r="D1" s="193"/>
      <c r="E1" s="193"/>
      <c r="F1" s="193"/>
    </row>
    <row r="2" spans="1:6" s="5" customFormat="1" ht="25.5" customHeight="1">
      <c r="A2" s="193" t="s">
        <v>61</v>
      </c>
      <c r="B2" s="193"/>
      <c r="C2" s="193"/>
      <c r="D2" s="193"/>
      <c r="E2" s="193"/>
      <c r="F2" s="193"/>
    </row>
    <row r="3" spans="1:6" s="5" customFormat="1" ht="25.5" customHeight="1">
      <c r="A3" s="193" t="s">
        <v>9</v>
      </c>
      <c r="B3" s="193"/>
      <c r="C3" s="193"/>
      <c r="D3" s="193"/>
      <c r="E3" s="193"/>
      <c r="F3" s="193"/>
    </row>
    <row r="4" spans="3:6" s="11" customFormat="1" ht="16.5" customHeight="1" thickBot="1">
      <c r="C4" s="12"/>
      <c r="D4" s="13" t="s">
        <v>71</v>
      </c>
      <c r="E4" s="14" t="s">
        <v>10</v>
      </c>
      <c r="F4" s="13" t="s">
        <v>0</v>
      </c>
    </row>
    <row r="5" spans="1:6" ht="24" customHeight="1">
      <c r="A5" s="196" t="s">
        <v>11</v>
      </c>
      <c r="B5" s="200" t="s">
        <v>45</v>
      </c>
      <c r="C5" s="198" t="s">
        <v>1</v>
      </c>
      <c r="D5" s="198" t="s">
        <v>13</v>
      </c>
      <c r="E5" s="198" t="s">
        <v>2</v>
      </c>
      <c r="F5" s="194" t="s">
        <v>4</v>
      </c>
    </row>
    <row r="6" spans="1:6" ht="24" customHeight="1">
      <c r="A6" s="197"/>
      <c r="B6" s="201"/>
      <c r="C6" s="199"/>
      <c r="D6" s="199"/>
      <c r="E6" s="199"/>
      <c r="F6" s="195"/>
    </row>
    <row r="7" spans="1:6" ht="12" customHeight="1">
      <c r="A7" s="115"/>
      <c r="B7" s="91"/>
      <c r="C7" s="15"/>
      <c r="D7" s="16"/>
      <c r="E7" s="17"/>
      <c r="F7" s="15"/>
    </row>
    <row r="8" spans="1:6" s="7" customFormat="1" ht="18" customHeight="1">
      <c r="A8" s="103">
        <v>97</v>
      </c>
      <c r="B8" s="92" t="s">
        <v>39</v>
      </c>
      <c r="C8" s="132">
        <v>963501987</v>
      </c>
      <c r="D8" s="143">
        <v>72607300</v>
      </c>
      <c r="E8" s="143">
        <v>800000000</v>
      </c>
      <c r="F8" s="144">
        <f>C8-D8-E8</f>
        <v>90894687</v>
      </c>
    </row>
    <row r="9" spans="1:6" s="7" customFormat="1" ht="18" customHeight="1">
      <c r="A9" s="103" t="s">
        <v>47</v>
      </c>
      <c r="B9" s="93"/>
      <c r="C9" s="10"/>
      <c r="D9" s="8"/>
      <c r="E9" s="10"/>
      <c r="F9" s="9"/>
    </row>
    <row r="10" spans="1:6" s="7" customFormat="1" ht="18" customHeight="1">
      <c r="A10" s="103">
        <v>99</v>
      </c>
      <c r="B10" s="94"/>
      <c r="C10" s="10"/>
      <c r="D10" s="8"/>
      <c r="E10" s="10"/>
      <c r="F10" s="9"/>
    </row>
    <row r="11" spans="1:6" ht="18" customHeight="1">
      <c r="A11" s="116"/>
      <c r="B11" s="95"/>
      <c r="C11" s="18"/>
      <c r="D11" s="18"/>
      <c r="E11" s="18"/>
      <c r="F11" s="19"/>
    </row>
    <row r="12" spans="1:6" ht="18" customHeight="1">
      <c r="A12" s="116"/>
      <c r="B12" s="96"/>
      <c r="C12" s="18"/>
      <c r="D12" s="18"/>
      <c r="E12" s="18"/>
      <c r="F12" s="19"/>
    </row>
    <row r="13" spans="1:6" ht="18" customHeight="1">
      <c r="A13" s="116"/>
      <c r="B13" s="95"/>
      <c r="C13" s="18"/>
      <c r="D13" s="18"/>
      <c r="E13" s="18"/>
      <c r="F13" s="19"/>
    </row>
    <row r="14" spans="1:6" ht="18" customHeight="1">
      <c r="A14" s="116"/>
      <c r="B14" s="96"/>
      <c r="C14" s="18"/>
      <c r="D14" s="18"/>
      <c r="E14" s="18"/>
      <c r="F14" s="19"/>
    </row>
    <row r="15" spans="1:6" ht="18" customHeight="1">
      <c r="A15" s="116"/>
      <c r="B15" s="95"/>
      <c r="C15" s="18"/>
      <c r="D15" s="18"/>
      <c r="E15" s="18"/>
      <c r="F15" s="19"/>
    </row>
    <row r="16" spans="1:6" ht="18" customHeight="1">
      <c r="A16" s="116"/>
      <c r="B16" s="96"/>
      <c r="C16" s="18"/>
      <c r="D16" s="18"/>
      <c r="E16" s="18"/>
      <c r="F16" s="19"/>
    </row>
    <row r="17" spans="1:6" ht="18" customHeight="1">
      <c r="A17" s="116"/>
      <c r="B17" s="96"/>
      <c r="C17" s="18"/>
      <c r="D17" s="18"/>
      <c r="E17" s="18"/>
      <c r="F17" s="19"/>
    </row>
    <row r="18" spans="1:6" ht="18" customHeight="1">
      <c r="A18" s="116"/>
      <c r="B18" s="96"/>
      <c r="C18" s="18"/>
      <c r="D18" s="18"/>
      <c r="E18" s="18"/>
      <c r="F18" s="19"/>
    </row>
    <row r="19" spans="1:6" ht="18" customHeight="1">
      <c r="A19" s="116"/>
      <c r="B19" s="95"/>
      <c r="C19" s="18"/>
      <c r="D19" s="18"/>
      <c r="E19" s="18"/>
      <c r="F19" s="19"/>
    </row>
    <row r="20" spans="1:6" ht="18" customHeight="1">
      <c r="A20" s="116"/>
      <c r="B20" s="96"/>
      <c r="C20" s="18"/>
      <c r="D20" s="18"/>
      <c r="E20" s="18"/>
      <c r="F20" s="19"/>
    </row>
    <row r="21" spans="1:6" ht="18" customHeight="1">
      <c r="A21" s="116"/>
      <c r="B21" s="95"/>
      <c r="C21" s="18"/>
      <c r="D21" s="18"/>
      <c r="E21" s="18"/>
      <c r="F21" s="19"/>
    </row>
    <row r="22" spans="1:6" ht="18" customHeight="1">
      <c r="A22" s="116"/>
      <c r="B22" s="96"/>
      <c r="C22" s="18"/>
      <c r="D22" s="18"/>
      <c r="E22" s="18"/>
      <c r="F22" s="19"/>
    </row>
    <row r="23" spans="1:6" ht="18" customHeight="1">
      <c r="A23" s="116"/>
      <c r="B23" s="95"/>
      <c r="C23" s="18"/>
      <c r="D23" s="18"/>
      <c r="E23" s="18"/>
      <c r="F23" s="19"/>
    </row>
    <row r="24" spans="1:6" ht="18" customHeight="1">
      <c r="A24" s="116"/>
      <c r="B24" s="96"/>
      <c r="C24" s="18"/>
      <c r="D24" s="18"/>
      <c r="E24" s="18"/>
      <c r="F24" s="19"/>
    </row>
    <row r="25" spans="1:6" ht="18" customHeight="1">
      <c r="A25" s="116"/>
      <c r="B25" s="95"/>
      <c r="C25" s="18"/>
      <c r="D25" s="18"/>
      <c r="E25" s="18"/>
      <c r="F25" s="19"/>
    </row>
    <row r="26" spans="1:6" ht="18" customHeight="1">
      <c r="A26" s="116"/>
      <c r="B26" s="96"/>
      <c r="C26" s="18"/>
      <c r="D26" s="18"/>
      <c r="E26" s="18"/>
      <c r="F26" s="19"/>
    </row>
    <row r="27" spans="1:6" ht="18" customHeight="1">
      <c r="A27" s="116"/>
      <c r="B27" s="95"/>
      <c r="C27" s="18"/>
      <c r="D27" s="18"/>
      <c r="E27" s="18"/>
      <c r="F27" s="19"/>
    </row>
    <row r="28" spans="1:6" ht="18" customHeight="1">
      <c r="A28" s="116"/>
      <c r="B28" s="97"/>
      <c r="C28" s="20"/>
      <c r="D28" s="20"/>
      <c r="E28" s="20"/>
      <c r="F28" s="21"/>
    </row>
    <row r="29" spans="1:6" ht="18" customHeight="1">
      <c r="A29" s="116"/>
      <c r="B29" s="95"/>
      <c r="C29" s="18"/>
      <c r="D29" s="18"/>
      <c r="E29" s="18"/>
      <c r="F29" s="19"/>
    </row>
    <row r="30" spans="1:6" ht="18" customHeight="1">
      <c r="A30" s="116"/>
      <c r="B30" s="96"/>
      <c r="C30" s="18"/>
      <c r="D30" s="18"/>
      <c r="E30" s="18"/>
      <c r="F30" s="19"/>
    </row>
    <row r="31" spans="1:6" ht="18" customHeight="1">
      <c r="A31" s="116"/>
      <c r="B31" s="95"/>
      <c r="C31" s="18"/>
      <c r="D31" s="18"/>
      <c r="E31" s="18"/>
      <c r="F31" s="19"/>
    </row>
    <row r="32" spans="1:6" ht="18" customHeight="1">
      <c r="A32" s="116"/>
      <c r="B32" s="96"/>
      <c r="C32" s="18"/>
      <c r="D32" s="18"/>
      <c r="E32" s="18"/>
      <c r="F32" s="19"/>
    </row>
    <row r="33" spans="1:6" ht="18" customHeight="1">
      <c r="A33" s="116"/>
      <c r="B33" s="96"/>
      <c r="C33" s="18"/>
      <c r="D33" s="18"/>
      <c r="E33" s="18"/>
      <c r="F33" s="19"/>
    </row>
    <row r="34" spans="1:6" ht="18" customHeight="1">
      <c r="A34" s="116"/>
      <c r="B34" s="96"/>
      <c r="C34" s="18"/>
      <c r="D34" s="18"/>
      <c r="E34" s="18"/>
      <c r="F34" s="19"/>
    </row>
    <row r="35" spans="1:6" ht="18" customHeight="1">
      <c r="A35" s="116"/>
      <c r="B35" s="96"/>
      <c r="C35" s="18"/>
      <c r="D35" s="18"/>
      <c r="E35" s="18"/>
      <c r="F35" s="19"/>
    </row>
    <row r="36" spans="1:6" ht="18" customHeight="1">
      <c r="A36" s="116"/>
      <c r="B36" s="96"/>
      <c r="C36" s="18"/>
      <c r="D36" s="18"/>
      <c r="E36" s="18"/>
      <c r="F36" s="19"/>
    </row>
    <row r="37" spans="1:6" ht="18" customHeight="1">
      <c r="A37" s="116"/>
      <c r="B37" s="96"/>
      <c r="C37" s="18"/>
      <c r="D37" s="18"/>
      <c r="E37" s="18"/>
      <c r="F37" s="19"/>
    </row>
    <row r="38" spans="1:6" ht="18" customHeight="1">
      <c r="A38" s="116"/>
      <c r="B38" s="95"/>
      <c r="C38" s="18"/>
      <c r="D38" s="18"/>
      <c r="E38" s="18"/>
      <c r="F38" s="19"/>
    </row>
    <row r="39" spans="1:6" ht="18" customHeight="1">
      <c r="A39" s="116"/>
      <c r="B39" s="96"/>
      <c r="C39" s="18"/>
      <c r="D39" s="18"/>
      <c r="E39" s="18"/>
      <c r="F39" s="19"/>
    </row>
    <row r="40" spans="1:6" ht="36" customHeight="1" thickBot="1">
      <c r="A40" s="123"/>
      <c r="B40" s="124"/>
      <c r="C40" s="125"/>
      <c r="D40" s="125"/>
      <c r="E40" s="125"/>
      <c r="F40" s="122"/>
    </row>
  </sheetData>
  <sheetProtection/>
  <mergeCells count="9">
    <mergeCell ref="A1:F1"/>
    <mergeCell ref="A2:F2"/>
    <mergeCell ref="A3:F3"/>
    <mergeCell ref="F5:F6"/>
    <mergeCell ref="A5:A6"/>
    <mergeCell ref="C5:C6"/>
    <mergeCell ref="D5:D6"/>
    <mergeCell ref="E5:E6"/>
    <mergeCell ref="B5:B6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2"/>
  <sheetViews>
    <sheetView zoomScaleSheetLayoutView="100" workbookViewId="0" topLeftCell="A1">
      <selection activeCell="A5" sqref="A5:A6"/>
    </sheetView>
  </sheetViews>
  <sheetFormatPr defaultColWidth="9.00390625" defaultRowHeight="16.5"/>
  <cols>
    <col min="1" max="1" width="2.875" style="109" customWidth="1"/>
    <col min="2" max="2" width="2.75390625" style="109" customWidth="1"/>
    <col min="3" max="5" width="2.625" style="109" customWidth="1"/>
    <col min="6" max="6" width="20.625" style="90" customWidth="1"/>
    <col min="7" max="8" width="15.125" style="37" customWidth="1"/>
    <col min="9" max="9" width="13.125" style="37" customWidth="1"/>
    <col min="10" max="10" width="13.875" style="37" customWidth="1"/>
    <col min="11" max="11" width="15.625" style="37" customWidth="1"/>
    <col min="12" max="12" width="15.00390625" style="37" customWidth="1"/>
    <col min="13" max="13" width="15.375" style="37" customWidth="1"/>
    <col min="14" max="14" width="16.00390625" style="37" customWidth="1"/>
    <col min="15" max="15" width="15.00390625" style="37" customWidth="1"/>
    <col min="16" max="16" width="14.875" style="37" customWidth="1"/>
    <col min="17" max="19" width="9.00390625" style="69" customWidth="1"/>
    <col min="20" max="16384" width="9.00390625" style="37" customWidth="1"/>
  </cols>
  <sheetData>
    <row r="1" spans="1:19" s="2" customFormat="1" ht="15.75" customHeight="1">
      <c r="A1" s="80"/>
      <c r="B1" s="81"/>
      <c r="C1" s="81"/>
      <c r="D1" s="81"/>
      <c r="E1" s="81"/>
      <c r="F1" s="81"/>
      <c r="G1" s="1"/>
      <c r="H1" s="1"/>
      <c r="I1" s="1"/>
      <c r="J1" s="22" t="s">
        <v>31</v>
      </c>
      <c r="K1" s="3" t="s">
        <v>32</v>
      </c>
      <c r="Q1" s="73"/>
      <c r="R1" s="73"/>
      <c r="S1" s="73"/>
    </row>
    <row r="2" spans="1:19" s="5" customFormat="1" ht="25.5" customHeight="1">
      <c r="A2" s="80"/>
      <c r="B2" s="80"/>
      <c r="C2" s="80"/>
      <c r="D2" s="80"/>
      <c r="E2" s="80"/>
      <c r="F2" s="80"/>
      <c r="H2" s="202" t="s">
        <v>53</v>
      </c>
      <c r="I2" s="203"/>
      <c r="J2" s="203"/>
      <c r="K2" s="6" t="s">
        <v>62</v>
      </c>
      <c r="Q2" s="74"/>
      <c r="R2" s="74"/>
      <c r="S2" s="74"/>
    </row>
    <row r="3" spans="1:19" s="30" customFormat="1" ht="25.5" customHeight="1">
      <c r="A3" s="83"/>
      <c r="B3" s="83"/>
      <c r="C3" s="83"/>
      <c r="D3" s="83"/>
      <c r="E3" s="83"/>
      <c r="F3" s="83"/>
      <c r="G3" s="27"/>
      <c r="H3" s="31"/>
      <c r="J3" s="28" t="s">
        <v>29</v>
      </c>
      <c r="K3" s="29" t="s">
        <v>30</v>
      </c>
      <c r="Q3" s="75"/>
      <c r="R3" s="75"/>
      <c r="S3" s="75"/>
    </row>
    <row r="4" spans="1:19" s="32" customFormat="1" ht="16.5" customHeight="1" thickBot="1">
      <c r="A4" s="210" t="s">
        <v>46</v>
      </c>
      <c r="B4" s="210"/>
      <c r="C4" s="210"/>
      <c r="D4" s="210"/>
      <c r="E4" s="210"/>
      <c r="F4" s="84"/>
      <c r="G4" s="33"/>
      <c r="J4" s="34" t="s">
        <v>15</v>
      </c>
      <c r="K4" s="35" t="s">
        <v>73</v>
      </c>
      <c r="P4" s="36" t="s">
        <v>0</v>
      </c>
      <c r="Q4" s="62"/>
      <c r="R4" s="62"/>
      <c r="S4" s="62"/>
    </row>
    <row r="5" spans="1:16" ht="24" customHeight="1">
      <c r="A5" s="211" t="s">
        <v>11</v>
      </c>
      <c r="B5" s="206" t="s">
        <v>42</v>
      </c>
      <c r="C5" s="207"/>
      <c r="D5" s="207"/>
      <c r="E5" s="207"/>
      <c r="F5" s="208"/>
      <c r="G5" s="204" t="s">
        <v>1</v>
      </c>
      <c r="H5" s="209"/>
      <c r="I5" s="204" t="s">
        <v>16</v>
      </c>
      <c r="J5" s="209"/>
      <c r="K5" s="205" t="s">
        <v>2</v>
      </c>
      <c r="L5" s="209"/>
      <c r="M5" s="204" t="s">
        <v>3</v>
      </c>
      <c r="N5" s="209"/>
      <c r="O5" s="204" t="s">
        <v>4</v>
      </c>
      <c r="P5" s="205"/>
    </row>
    <row r="6" spans="1:16" ht="24" customHeight="1">
      <c r="A6" s="212"/>
      <c r="B6" s="99" t="s">
        <v>5</v>
      </c>
      <c r="C6" s="99" t="s">
        <v>6</v>
      </c>
      <c r="D6" s="99" t="s">
        <v>7</v>
      </c>
      <c r="E6" s="99" t="s">
        <v>8</v>
      </c>
      <c r="F6" s="23" t="s">
        <v>41</v>
      </c>
      <c r="G6" s="38" t="s">
        <v>17</v>
      </c>
      <c r="H6" s="38" t="s">
        <v>18</v>
      </c>
      <c r="I6" s="38" t="s">
        <v>17</v>
      </c>
      <c r="J6" s="39" t="s">
        <v>18</v>
      </c>
      <c r="K6" s="40" t="s">
        <v>17</v>
      </c>
      <c r="L6" s="38" t="s">
        <v>18</v>
      </c>
      <c r="M6" s="38" t="s">
        <v>17</v>
      </c>
      <c r="N6" s="38" t="s">
        <v>18</v>
      </c>
      <c r="O6" s="38" t="s">
        <v>17</v>
      </c>
      <c r="P6" s="41" t="s">
        <v>18</v>
      </c>
    </row>
    <row r="7" spans="1:17" s="43" customFormat="1" ht="23.25" customHeight="1">
      <c r="A7" s="100">
        <v>97</v>
      </c>
      <c r="B7" s="101"/>
      <c r="C7" s="102"/>
      <c r="D7" s="102"/>
      <c r="E7" s="102"/>
      <c r="F7" s="85" t="s">
        <v>40</v>
      </c>
      <c r="G7" s="126">
        <f>G8</f>
        <v>300059524</v>
      </c>
      <c r="H7" s="126">
        <f aca="true" t="shared" si="0" ref="H7:P7">H8</f>
        <v>342115903</v>
      </c>
      <c r="I7" s="126">
        <f t="shared" si="0"/>
        <v>2384199</v>
      </c>
      <c r="J7" s="127">
        <f t="shared" si="0"/>
        <v>70223101</v>
      </c>
      <c r="K7" s="128">
        <f t="shared" si="0"/>
        <v>216677282</v>
      </c>
      <c r="L7" s="126">
        <f t="shared" si="0"/>
        <v>196103555</v>
      </c>
      <c r="M7" s="126">
        <f t="shared" si="0"/>
        <v>56644020</v>
      </c>
      <c r="N7" s="126">
        <f t="shared" si="0"/>
        <v>-56644020</v>
      </c>
      <c r="O7" s="126">
        <f t="shared" si="0"/>
        <v>137642063</v>
      </c>
      <c r="P7" s="131">
        <f t="shared" si="0"/>
        <v>19145227</v>
      </c>
      <c r="Q7" s="76"/>
    </row>
    <row r="8" spans="1:19" s="47" customFormat="1" ht="23.25" customHeight="1">
      <c r="A8" s="103" t="s">
        <v>36</v>
      </c>
      <c r="B8" s="104">
        <v>2</v>
      </c>
      <c r="C8" s="105"/>
      <c r="D8" s="105"/>
      <c r="E8" s="105"/>
      <c r="F8" s="86" t="s">
        <v>38</v>
      </c>
      <c r="G8" s="126">
        <f>'歲出總資'!G8</f>
        <v>300059524</v>
      </c>
      <c r="H8" s="126">
        <f>'歲出總資'!H8</f>
        <v>342115903</v>
      </c>
      <c r="I8" s="126">
        <f>'歲出總資'!I8</f>
        <v>2384199</v>
      </c>
      <c r="J8" s="126">
        <f>'歲出總資'!J8</f>
        <v>70223101</v>
      </c>
      <c r="K8" s="130">
        <f>'歲出總資'!K8</f>
        <v>216677282</v>
      </c>
      <c r="L8" s="126">
        <f>'歲出總資'!L8</f>
        <v>196103555</v>
      </c>
      <c r="M8" s="126">
        <f>'歲出總資'!M8</f>
        <v>56644020</v>
      </c>
      <c r="N8" s="126">
        <f>'歲出總資'!N8</f>
        <v>-56644020</v>
      </c>
      <c r="O8" s="126">
        <f>'歲出總資'!O8</f>
        <v>137642063</v>
      </c>
      <c r="P8" s="131">
        <f>'歲出總資'!P8</f>
        <v>19145227</v>
      </c>
      <c r="Q8" s="43"/>
      <c r="R8" s="43"/>
      <c r="S8" s="43"/>
    </row>
    <row r="9" spans="1:19" s="47" customFormat="1" ht="23.25" customHeight="1" hidden="1">
      <c r="A9" s="106"/>
      <c r="B9" s="107">
        <v>3</v>
      </c>
      <c r="C9" s="108"/>
      <c r="D9" s="108"/>
      <c r="E9" s="108"/>
      <c r="F9" s="86" t="s">
        <v>52</v>
      </c>
      <c r="G9" s="126">
        <f>'歲出明細'!G27</f>
        <v>0</v>
      </c>
      <c r="H9" s="126">
        <f>'歲出明細'!H27</f>
        <v>0</v>
      </c>
      <c r="I9" s="126">
        <f>'歲出明細'!I27</f>
        <v>0</v>
      </c>
      <c r="J9" s="126">
        <f>'歲出明細'!J27</f>
        <v>0</v>
      </c>
      <c r="K9" s="130">
        <f>'歲出明細'!K27</f>
        <v>0</v>
      </c>
      <c r="L9" s="126">
        <f>'歲出明細'!L27</f>
        <v>0</v>
      </c>
      <c r="M9" s="129">
        <f>'歲出明細'!M27</f>
        <v>0</v>
      </c>
      <c r="N9" s="129">
        <f>'歲出明細'!N27</f>
        <v>0</v>
      </c>
      <c r="O9" s="126">
        <f>G9-I9-K9+M9</f>
        <v>0</v>
      </c>
      <c r="P9" s="131">
        <f>H9-J9-L9+N9</f>
        <v>0</v>
      </c>
      <c r="Q9" s="43"/>
      <c r="R9" s="43"/>
      <c r="S9" s="43"/>
    </row>
    <row r="10" spans="1:19" s="48" customFormat="1" ht="23.25" customHeight="1">
      <c r="A10" s="103">
        <v>99</v>
      </c>
      <c r="B10" s="107"/>
      <c r="C10" s="108"/>
      <c r="D10" s="108"/>
      <c r="E10" s="108"/>
      <c r="F10" s="50"/>
      <c r="G10" s="42"/>
      <c r="H10" s="42"/>
      <c r="I10" s="42"/>
      <c r="J10" s="42"/>
      <c r="K10" s="45"/>
      <c r="L10" s="42"/>
      <c r="M10" s="42"/>
      <c r="N10" s="42"/>
      <c r="O10" s="42"/>
      <c r="P10" s="46"/>
      <c r="Q10" s="77"/>
      <c r="R10" s="77"/>
      <c r="S10" s="77"/>
    </row>
    <row r="11" spans="1:19" s="48" customFormat="1" ht="23.25" customHeight="1">
      <c r="A11" s="103"/>
      <c r="B11" s="107"/>
      <c r="C11" s="108"/>
      <c r="D11" s="108"/>
      <c r="E11" s="108"/>
      <c r="F11" s="50"/>
      <c r="G11" s="42"/>
      <c r="H11" s="42"/>
      <c r="I11" s="42"/>
      <c r="J11" s="42"/>
      <c r="K11" s="45"/>
      <c r="L11" s="42"/>
      <c r="M11" s="42"/>
      <c r="N11" s="42"/>
      <c r="O11" s="42"/>
      <c r="P11" s="46"/>
      <c r="Q11" s="77"/>
      <c r="R11" s="77"/>
      <c r="S11" s="77"/>
    </row>
    <row r="12" spans="1:19" s="48" customFormat="1" ht="23.25" customHeight="1">
      <c r="A12" s="103"/>
      <c r="B12" s="107"/>
      <c r="C12" s="108"/>
      <c r="D12" s="108"/>
      <c r="E12" s="108"/>
      <c r="F12" s="50"/>
      <c r="G12" s="42"/>
      <c r="H12" s="42"/>
      <c r="I12" s="42"/>
      <c r="J12" s="42"/>
      <c r="K12" s="45"/>
      <c r="L12" s="42"/>
      <c r="M12" s="42"/>
      <c r="N12" s="42"/>
      <c r="O12" s="42"/>
      <c r="P12" s="46"/>
      <c r="Q12" s="77"/>
      <c r="R12" s="77"/>
      <c r="S12" s="77"/>
    </row>
    <row r="13" spans="1:19" s="48" customFormat="1" ht="23.25" customHeight="1">
      <c r="A13" s="104"/>
      <c r="B13" s="107"/>
      <c r="C13" s="108"/>
      <c r="D13" s="108"/>
      <c r="E13" s="105"/>
      <c r="F13" s="50"/>
      <c r="G13" s="42"/>
      <c r="H13" s="42"/>
      <c r="I13" s="42"/>
      <c r="J13" s="42"/>
      <c r="K13" s="45"/>
      <c r="L13" s="42"/>
      <c r="M13" s="42"/>
      <c r="N13" s="42"/>
      <c r="O13" s="42"/>
      <c r="P13" s="46"/>
      <c r="Q13" s="66"/>
      <c r="R13" s="77"/>
      <c r="S13" s="77"/>
    </row>
    <row r="14" spans="1:19" s="51" customFormat="1" ht="23.25" customHeight="1">
      <c r="A14" s="104"/>
      <c r="B14" s="107"/>
      <c r="C14" s="108"/>
      <c r="D14" s="108"/>
      <c r="E14" s="108"/>
      <c r="F14" s="50"/>
      <c r="G14" s="42"/>
      <c r="H14" s="42"/>
      <c r="I14" s="42"/>
      <c r="J14" s="42"/>
      <c r="K14" s="45"/>
      <c r="L14" s="42"/>
      <c r="M14" s="42"/>
      <c r="N14" s="42"/>
      <c r="O14" s="42"/>
      <c r="P14" s="46"/>
      <c r="Q14" s="64"/>
      <c r="R14" s="78"/>
      <c r="S14" s="78"/>
    </row>
    <row r="15" spans="1:19" s="51" customFormat="1" ht="23.25" customHeight="1">
      <c r="A15" s="104"/>
      <c r="B15" s="107"/>
      <c r="C15" s="108"/>
      <c r="D15" s="108"/>
      <c r="E15" s="108"/>
      <c r="F15" s="87"/>
      <c r="G15" s="42"/>
      <c r="H15" s="42"/>
      <c r="I15" s="42"/>
      <c r="J15" s="42"/>
      <c r="K15" s="45"/>
      <c r="L15" s="42"/>
      <c r="M15" s="42"/>
      <c r="N15" s="42"/>
      <c r="O15" s="42"/>
      <c r="P15" s="46"/>
      <c r="Q15" s="64"/>
      <c r="R15" s="78"/>
      <c r="S15" s="78"/>
    </row>
    <row r="16" spans="1:19" s="56" customFormat="1" ht="23.25" customHeight="1">
      <c r="A16" s="104"/>
      <c r="B16" s="107"/>
      <c r="C16" s="108"/>
      <c r="D16" s="108"/>
      <c r="E16" s="108"/>
      <c r="F16" s="53"/>
      <c r="G16" s="54"/>
      <c r="H16" s="54"/>
      <c r="I16" s="54"/>
      <c r="J16" s="54"/>
      <c r="K16" s="45"/>
      <c r="L16" s="54"/>
      <c r="M16" s="54"/>
      <c r="N16" s="54"/>
      <c r="O16" s="54"/>
      <c r="P16" s="46"/>
      <c r="Q16" s="66"/>
      <c r="R16" s="79"/>
      <c r="S16" s="79"/>
    </row>
    <row r="17" spans="1:19" s="56" customFormat="1" ht="23.25" customHeight="1">
      <c r="A17" s="104"/>
      <c r="B17" s="107"/>
      <c r="C17" s="108"/>
      <c r="D17" s="108"/>
      <c r="E17" s="108"/>
      <c r="F17" s="53"/>
      <c r="G17" s="54"/>
      <c r="H17" s="54"/>
      <c r="I17" s="54"/>
      <c r="J17" s="54"/>
      <c r="K17" s="45"/>
      <c r="L17" s="54"/>
      <c r="M17" s="54"/>
      <c r="N17" s="54"/>
      <c r="O17" s="54"/>
      <c r="P17" s="55"/>
      <c r="Q17" s="66"/>
      <c r="R17" s="79"/>
      <c r="S17" s="79"/>
    </row>
    <row r="18" spans="1:19" s="51" customFormat="1" ht="23.25" customHeight="1">
      <c r="A18" s="104"/>
      <c r="B18" s="107"/>
      <c r="C18" s="108"/>
      <c r="D18" s="108"/>
      <c r="E18" s="108"/>
      <c r="F18" s="87"/>
      <c r="G18" s="42"/>
      <c r="H18" s="42"/>
      <c r="I18" s="42"/>
      <c r="J18" s="42"/>
      <c r="K18" s="45"/>
      <c r="L18" s="42"/>
      <c r="M18" s="42"/>
      <c r="N18" s="42"/>
      <c r="O18" s="42"/>
      <c r="P18" s="46"/>
      <c r="Q18" s="64"/>
      <c r="R18" s="78"/>
      <c r="S18" s="78"/>
    </row>
    <row r="19" spans="1:19" s="51" customFormat="1" ht="23.25" customHeight="1">
      <c r="A19" s="104"/>
      <c r="B19" s="107"/>
      <c r="C19" s="108"/>
      <c r="D19" s="108"/>
      <c r="E19" s="108"/>
      <c r="F19" s="50"/>
      <c r="G19" s="42"/>
      <c r="H19" s="42"/>
      <c r="I19" s="42"/>
      <c r="J19" s="42"/>
      <c r="K19" s="45"/>
      <c r="L19" s="42"/>
      <c r="M19" s="42"/>
      <c r="N19" s="42"/>
      <c r="O19" s="42"/>
      <c r="P19" s="46"/>
      <c r="Q19" s="64"/>
      <c r="R19" s="78"/>
      <c r="S19" s="78"/>
    </row>
    <row r="20" spans="1:19" s="51" customFormat="1" ht="23.25" customHeight="1">
      <c r="A20" s="104"/>
      <c r="B20" s="107"/>
      <c r="C20" s="108"/>
      <c r="D20" s="108"/>
      <c r="E20" s="108"/>
      <c r="F20" s="87"/>
      <c r="G20" s="42"/>
      <c r="H20" s="42"/>
      <c r="I20" s="42"/>
      <c r="J20" s="42"/>
      <c r="K20" s="45"/>
      <c r="L20" s="42"/>
      <c r="M20" s="42"/>
      <c r="N20" s="42"/>
      <c r="O20" s="42"/>
      <c r="P20" s="46"/>
      <c r="Q20" s="64"/>
      <c r="R20" s="78"/>
      <c r="S20" s="78"/>
    </row>
    <row r="21" spans="1:19" s="56" customFormat="1" ht="23.25" customHeight="1">
      <c r="A21" s="104"/>
      <c r="B21" s="107"/>
      <c r="C21" s="108"/>
      <c r="D21" s="108"/>
      <c r="E21" s="108"/>
      <c r="F21" s="53"/>
      <c r="G21" s="54"/>
      <c r="H21" s="54"/>
      <c r="I21" s="54"/>
      <c r="J21" s="54"/>
      <c r="K21" s="45"/>
      <c r="L21" s="54"/>
      <c r="M21" s="54"/>
      <c r="N21" s="54"/>
      <c r="O21" s="54"/>
      <c r="P21" s="55"/>
      <c r="Q21" s="66"/>
      <c r="R21" s="79"/>
      <c r="S21" s="79"/>
    </row>
    <row r="22" spans="1:19" s="51" customFormat="1" ht="23.25" customHeight="1">
      <c r="A22" s="104"/>
      <c r="B22" s="107"/>
      <c r="C22" s="108"/>
      <c r="D22" s="108"/>
      <c r="E22" s="108"/>
      <c r="F22" s="87"/>
      <c r="G22" s="42"/>
      <c r="H22" s="42"/>
      <c r="I22" s="42"/>
      <c r="J22" s="42"/>
      <c r="K22" s="45"/>
      <c r="L22" s="42"/>
      <c r="M22" s="42"/>
      <c r="N22" s="42"/>
      <c r="O22" s="42"/>
      <c r="P22" s="46"/>
      <c r="Q22" s="64"/>
      <c r="R22" s="78"/>
      <c r="S22" s="78"/>
    </row>
    <row r="23" spans="1:19" s="56" customFormat="1" ht="23.25" customHeight="1">
      <c r="A23" s="104"/>
      <c r="B23" s="107"/>
      <c r="C23" s="108"/>
      <c r="D23" s="108"/>
      <c r="E23" s="108"/>
      <c r="F23" s="53"/>
      <c r="G23" s="54"/>
      <c r="H23" s="54"/>
      <c r="I23" s="54"/>
      <c r="J23" s="54"/>
      <c r="K23" s="49"/>
      <c r="L23" s="54"/>
      <c r="M23" s="54"/>
      <c r="N23" s="54"/>
      <c r="O23" s="54"/>
      <c r="P23" s="55"/>
      <c r="Q23" s="66"/>
      <c r="R23" s="79"/>
      <c r="S23" s="79"/>
    </row>
    <row r="24" spans="1:19" s="51" customFormat="1" ht="23.25" customHeight="1">
      <c r="A24" s="104"/>
      <c r="B24" s="107"/>
      <c r="C24" s="108"/>
      <c r="D24" s="108"/>
      <c r="E24" s="108"/>
      <c r="F24" s="50"/>
      <c r="G24" s="42"/>
      <c r="H24" s="42"/>
      <c r="I24" s="42"/>
      <c r="J24" s="42"/>
      <c r="K24" s="45"/>
      <c r="L24" s="42"/>
      <c r="M24" s="42"/>
      <c r="N24" s="42"/>
      <c r="O24" s="42"/>
      <c r="P24" s="46"/>
      <c r="Q24" s="64"/>
      <c r="R24" s="78"/>
      <c r="S24" s="78"/>
    </row>
    <row r="25" spans="1:19" s="51" customFormat="1" ht="23.25" customHeight="1">
      <c r="A25" s="104"/>
      <c r="B25" s="107"/>
      <c r="C25" s="108"/>
      <c r="D25" s="108"/>
      <c r="E25" s="108"/>
      <c r="F25" s="87"/>
      <c r="G25" s="42"/>
      <c r="H25" s="42"/>
      <c r="I25" s="42"/>
      <c r="J25" s="42"/>
      <c r="K25" s="45"/>
      <c r="L25" s="42"/>
      <c r="M25" s="42"/>
      <c r="N25" s="42"/>
      <c r="O25" s="42"/>
      <c r="P25" s="46"/>
      <c r="Q25" s="64"/>
      <c r="R25" s="78"/>
      <c r="S25" s="78"/>
    </row>
    <row r="26" spans="1:19" s="56" customFormat="1" ht="23.25" customHeight="1">
      <c r="A26" s="104"/>
      <c r="B26" s="107"/>
      <c r="C26" s="108"/>
      <c r="D26" s="108"/>
      <c r="E26" s="108"/>
      <c r="F26" s="53"/>
      <c r="G26" s="54"/>
      <c r="H26" s="54"/>
      <c r="I26" s="54"/>
      <c r="J26" s="54"/>
      <c r="K26" s="49"/>
      <c r="L26" s="54"/>
      <c r="M26" s="54"/>
      <c r="N26" s="54"/>
      <c r="O26" s="54"/>
      <c r="P26" s="55"/>
      <c r="Q26" s="66"/>
      <c r="R26" s="79"/>
      <c r="S26" s="79"/>
    </row>
    <row r="27" spans="1:19" s="56" customFormat="1" ht="23.25" customHeight="1">
      <c r="A27" s="104"/>
      <c r="B27" s="107"/>
      <c r="C27" s="108"/>
      <c r="D27" s="108"/>
      <c r="E27" s="108"/>
      <c r="F27" s="53"/>
      <c r="G27" s="54"/>
      <c r="H27" s="54"/>
      <c r="I27" s="54"/>
      <c r="J27" s="54"/>
      <c r="K27" s="49"/>
      <c r="L27" s="54"/>
      <c r="M27" s="54"/>
      <c r="N27" s="54"/>
      <c r="O27" s="54"/>
      <c r="P27" s="55"/>
      <c r="Q27" s="66"/>
      <c r="R27" s="79"/>
      <c r="S27" s="79"/>
    </row>
    <row r="28" spans="1:19" s="57" customFormat="1" ht="23.25" customHeight="1">
      <c r="A28" s="109"/>
      <c r="B28" s="108"/>
      <c r="C28" s="108"/>
      <c r="D28" s="108"/>
      <c r="E28" s="108"/>
      <c r="F28" s="87"/>
      <c r="G28" s="42"/>
      <c r="H28" s="42"/>
      <c r="I28" s="42"/>
      <c r="J28" s="42"/>
      <c r="K28" s="45"/>
      <c r="L28" s="42"/>
      <c r="M28" s="42"/>
      <c r="N28" s="42"/>
      <c r="O28" s="42"/>
      <c r="P28" s="46"/>
      <c r="Q28" s="72"/>
      <c r="R28" s="72"/>
      <c r="S28" s="72"/>
    </row>
    <row r="29" spans="1:19" s="57" customFormat="1" ht="23.25" customHeight="1">
      <c r="A29" s="109"/>
      <c r="B29" s="108"/>
      <c r="C29" s="108"/>
      <c r="D29" s="108"/>
      <c r="E29" s="108"/>
      <c r="F29" s="87"/>
      <c r="G29" s="42"/>
      <c r="H29" s="42"/>
      <c r="I29" s="42"/>
      <c r="J29" s="42"/>
      <c r="K29" s="45"/>
      <c r="L29" s="42"/>
      <c r="M29" s="42"/>
      <c r="N29" s="42"/>
      <c r="O29" s="42"/>
      <c r="P29" s="46"/>
      <c r="Q29" s="72"/>
      <c r="R29" s="72"/>
      <c r="S29" s="72"/>
    </row>
    <row r="30" spans="1:19" s="57" customFormat="1" ht="23.25" customHeight="1">
      <c r="A30" s="109"/>
      <c r="B30" s="108"/>
      <c r="C30" s="108"/>
      <c r="D30" s="108"/>
      <c r="E30" s="108"/>
      <c r="F30" s="50"/>
      <c r="G30" s="42"/>
      <c r="H30" s="42"/>
      <c r="I30" s="42"/>
      <c r="J30" s="42"/>
      <c r="K30" s="45"/>
      <c r="L30" s="42"/>
      <c r="M30" s="42"/>
      <c r="N30" s="42"/>
      <c r="O30" s="42"/>
      <c r="P30" s="46"/>
      <c r="Q30" s="72"/>
      <c r="R30" s="72"/>
      <c r="S30" s="72"/>
    </row>
    <row r="31" spans="1:19" s="57" customFormat="1" ht="23.25" customHeight="1">
      <c r="A31" s="109"/>
      <c r="B31" s="108"/>
      <c r="C31" s="108"/>
      <c r="D31" s="108"/>
      <c r="E31" s="108"/>
      <c r="F31" s="87"/>
      <c r="G31" s="42"/>
      <c r="H31" s="42"/>
      <c r="I31" s="42"/>
      <c r="J31" s="42"/>
      <c r="K31" s="45"/>
      <c r="L31" s="42"/>
      <c r="M31" s="42"/>
      <c r="N31" s="42"/>
      <c r="O31" s="42"/>
      <c r="P31" s="46"/>
      <c r="Q31" s="72"/>
      <c r="R31" s="72"/>
      <c r="S31" s="72"/>
    </row>
    <row r="32" spans="1:19" s="57" customFormat="1" ht="15" customHeight="1">
      <c r="A32" s="109"/>
      <c r="B32" s="108"/>
      <c r="C32" s="108"/>
      <c r="D32" s="108"/>
      <c r="E32" s="108"/>
      <c r="F32" s="87"/>
      <c r="G32" s="42"/>
      <c r="H32" s="42"/>
      <c r="I32" s="42"/>
      <c r="J32" s="42"/>
      <c r="K32" s="45"/>
      <c r="L32" s="42"/>
      <c r="M32" s="42"/>
      <c r="N32" s="42"/>
      <c r="O32" s="42"/>
      <c r="P32" s="46"/>
      <c r="Q32" s="72"/>
      <c r="R32" s="72"/>
      <c r="S32" s="72"/>
    </row>
    <row r="33" spans="1:19" s="57" customFormat="1" ht="19.5" customHeight="1">
      <c r="A33" s="109"/>
      <c r="B33" s="108"/>
      <c r="C33" s="108"/>
      <c r="D33" s="108"/>
      <c r="E33" s="108"/>
      <c r="F33" s="87"/>
      <c r="G33" s="42"/>
      <c r="H33" s="42"/>
      <c r="I33" s="42"/>
      <c r="J33" s="42"/>
      <c r="K33" s="45"/>
      <c r="L33" s="42"/>
      <c r="M33" s="42"/>
      <c r="N33" s="42"/>
      <c r="O33" s="42"/>
      <c r="P33" s="46"/>
      <c r="Q33" s="72"/>
      <c r="R33" s="72"/>
      <c r="S33" s="72"/>
    </row>
    <row r="34" spans="1:17" s="62" customFormat="1" ht="24" customHeight="1" thickBot="1">
      <c r="A34" s="110"/>
      <c r="B34" s="111"/>
      <c r="C34" s="111"/>
      <c r="D34" s="112"/>
      <c r="E34" s="111"/>
      <c r="F34" s="58"/>
      <c r="G34" s="59"/>
      <c r="H34" s="59"/>
      <c r="I34" s="59"/>
      <c r="J34" s="59"/>
      <c r="K34" s="60"/>
      <c r="L34" s="59"/>
      <c r="M34" s="59"/>
      <c r="N34" s="59"/>
      <c r="O34" s="59"/>
      <c r="P34" s="61"/>
      <c r="Q34" s="66"/>
    </row>
    <row r="35" spans="1:16" s="72" customFormat="1" ht="23.25" customHeight="1">
      <c r="A35" s="113"/>
      <c r="B35" s="114"/>
      <c r="C35" s="114"/>
      <c r="D35" s="114"/>
      <c r="E35" s="114"/>
      <c r="F35" s="67"/>
      <c r="G35" s="64"/>
      <c r="H35" s="64"/>
      <c r="I35" s="64"/>
      <c r="J35" s="64"/>
      <c r="K35" s="64"/>
      <c r="L35" s="64"/>
      <c r="M35" s="64"/>
      <c r="N35" s="64"/>
      <c r="O35" s="64"/>
      <c r="P35" s="64"/>
    </row>
    <row r="36" spans="1:16" s="72" customFormat="1" ht="23.25" customHeight="1">
      <c r="A36" s="113"/>
      <c r="B36" s="114"/>
      <c r="C36" s="114"/>
      <c r="D36" s="114"/>
      <c r="E36" s="114"/>
      <c r="F36" s="88"/>
      <c r="G36" s="64"/>
      <c r="H36" s="64"/>
      <c r="I36" s="64"/>
      <c r="J36" s="64"/>
      <c r="K36" s="64"/>
      <c r="L36" s="64"/>
      <c r="M36" s="64"/>
      <c r="N36" s="64"/>
      <c r="O36" s="64"/>
      <c r="P36" s="64"/>
    </row>
    <row r="37" spans="1:16" s="62" customFormat="1" ht="20.25" customHeight="1">
      <c r="A37" s="113"/>
      <c r="B37" s="114"/>
      <c r="C37" s="114"/>
      <c r="D37" s="114"/>
      <c r="E37" s="114"/>
      <c r="F37" s="65"/>
      <c r="G37" s="66"/>
      <c r="H37" s="66"/>
      <c r="I37" s="66"/>
      <c r="J37" s="66"/>
      <c r="K37" s="66"/>
      <c r="L37" s="66"/>
      <c r="M37" s="66"/>
      <c r="N37" s="66"/>
      <c r="O37" s="66"/>
      <c r="P37" s="66"/>
    </row>
    <row r="38" spans="1:16" s="62" customFormat="1" ht="20.25" customHeight="1">
      <c r="A38" s="113"/>
      <c r="B38" s="114"/>
      <c r="C38" s="114"/>
      <c r="D38" s="114"/>
      <c r="E38" s="114"/>
      <c r="F38" s="65"/>
      <c r="G38" s="66"/>
      <c r="H38" s="66"/>
      <c r="I38" s="66"/>
      <c r="J38" s="66"/>
      <c r="K38" s="66"/>
      <c r="L38" s="66"/>
      <c r="M38" s="66"/>
      <c r="N38" s="66"/>
      <c r="O38" s="66"/>
      <c r="P38" s="66"/>
    </row>
    <row r="39" spans="1:16" s="72" customFormat="1" ht="20.25" customHeight="1">
      <c r="A39" s="113"/>
      <c r="B39" s="114"/>
      <c r="C39" s="114"/>
      <c r="D39" s="114"/>
      <c r="E39" s="114"/>
      <c r="F39" s="88"/>
      <c r="G39" s="64"/>
      <c r="H39" s="64"/>
      <c r="I39" s="64"/>
      <c r="J39" s="64"/>
      <c r="K39" s="64"/>
      <c r="L39" s="64"/>
      <c r="M39" s="64"/>
      <c r="N39" s="64"/>
      <c r="O39" s="64"/>
      <c r="P39" s="64"/>
    </row>
    <row r="40" spans="1:16" s="72" customFormat="1" ht="20.25" customHeight="1">
      <c r="A40" s="113"/>
      <c r="B40" s="114"/>
      <c r="C40" s="114"/>
      <c r="D40" s="114"/>
      <c r="E40" s="114"/>
      <c r="F40" s="67"/>
      <c r="G40" s="64"/>
      <c r="H40" s="64"/>
      <c r="I40" s="64"/>
      <c r="J40" s="64"/>
      <c r="K40" s="64"/>
      <c r="L40" s="64"/>
      <c r="M40" s="64"/>
      <c r="N40" s="64"/>
      <c r="O40" s="64"/>
      <c r="P40" s="64"/>
    </row>
    <row r="41" spans="1:16" s="72" customFormat="1" ht="20.25" customHeight="1">
      <c r="A41" s="113"/>
      <c r="B41" s="114"/>
      <c r="C41" s="114"/>
      <c r="D41" s="114"/>
      <c r="E41" s="114"/>
      <c r="F41" s="88"/>
      <c r="G41" s="64"/>
      <c r="H41" s="64"/>
      <c r="I41" s="64"/>
      <c r="J41" s="64"/>
      <c r="K41" s="64"/>
      <c r="L41" s="64"/>
      <c r="M41" s="64"/>
      <c r="N41" s="64"/>
      <c r="O41" s="64"/>
      <c r="P41" s="64"/>
    </row>
    <row r="42" spans="1:16" s="62" customFormat="1" ht="36" customHeight="1">
      <c r="A42" s="113"/>
      <c r="B42" s="114"/>
      <c r="C42" s="114"/>
      <c r="D42" s="114"/>
      <c r="E42" s="114"/>
      <c r="F42" s="65"/>
      <c r="G42" s="66"/>
      <c r="H42" s="66"/>
      <c r="I42" s="66"/>
      <c r="J42" s="66"/>
      <c r="K42" s="66"/>
      <c r="L42" s="66"/>
      <c r="M42" s="66"/>
      <c r="N42" s="66"/>
      <c r="O42" s="66"/>
      <c r="P42" s="66"/>
    </row>
    <row r="43" spans="1:16" s="62" customFormat="1" ht="20.25" customHeight="1">
      <c r="A43" s="113"/>
      <c r="B43" s="114"/>
      <c r="C43" s="114"/>
      <c r="D43" s="114"/>
      <c r="E43" s="114"/>
      <c r="F43" s="65"/>
      <c r="G43" s="66"/>
      <c r="H43" s="66"/>
      <c r="I43" s="66"/>
      <c r="J43" s="66"/>
      <c r="K43" s="66"/>
      <c r="L43" s="66"/>
      <c r="M43" s="66"/>
      <c r="N43" s="66"/>
      <c r="O43" s="66"/>
      <c r="P43" s="66"/>
    </row>
    <row r="44" spans="1:16" s="62" customFormat="1" ht="20.25" customHeight="1">
      <c r="A44" s="113"/>
      <c r="B44" s="114"/>
      <c r="C44" s="114"/>
      <c r="D44" s="114"/>
      <c r="E44" s="114"/>
      <c r="F44" s="65"/>
      <c r="G44" s="66"/>
      <c r="H44" s="66"/>
      <c r="I44" s="66"/>
      <c r="J44" s="66"/>
      <c r="K44" s="66"/>
      <c r="L44" s="66"/>
      <c r="M44" s="66"/>
      <c r="N44" s="66"/>
      <c r="O44" s="66"/>
      <c r="P44" s="66"/>
    </row>
    <row r="45" spans="1:16" s="62" customFormat="1" ht="20.25" customHeight="1">
      <c r="A45" s="113"/>
      <c r="B45" s="114"/>
      <c r="C45" s="114"/>
      <c r="D45" s="114"/>
      <c r="E45" s="114"/>
      <c r="F45" s="65"/>
      <c r="G45" s="66"/>
      <c r="H45" s="66"/>
      <c r="I45" s="66"/>
      <c r="J45" s="66"/>
      <c r="K45" s="66"/>
      <c r="L45" s="66"/>
      <c r="M45" s="66"/>
      <c r="N45" s="66"/>
      <c r="O45" s="66"/>
      <c r="P45" s="66"/>
    </row>
    <row r="46" spans="1:16" s="62" customFormat="1" ht="20.25" customHeight="1">
      <c r="A46" s="113"/>
      <c r="B46" s="114"/>
      <c r="C46" s="114"/>
      <c r="D46" s="114"/>
      <c r="E46" s="114"/>
      <c r="F46" s="65"/>
      <c r="G46" s="66"/>
      <c r="H46" s="66"/>
      <c r="I46" s="66"/>
      <c r="J46" s="66"/>
      <c r="K46" s="66"/>
      <c r="L46" s="66"/>
      <c r="M46" s="66"/>
      <c r="N46" s="66"/>
      <c r="O46" s="66"/>
      <c r="P46" s="66"/>
    </row>
    <row r="47" spans="1:17" s="62" customFormat="1" ht="35.25" customHeight="1">
      <c r="A47" s="113"/>
      <c r="B47" s="114"/>
      <c r="C47" s="114"/>
      <c r="D47" s="114"/>
      <c r="E47" s="114"/>
      <c r="F47" s="65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</row>
    <row r="48" spans="1:16" s="62" customFormat="1" ht="20.25" customHeight="1">
      <c r="A48" s="113"/>
      <c r="B48" s="114"/>
      <c r="C48" s="114"/>
      <c r="D48" s="114"/>
      <c r="E48" s="114"/>
      <c r="F48" s="65"/>
      <c r="G48" s="66"/>
      <c r="H48" s="66"/>
      <c r="I48" s="66"/>
      <c r="J48" s="66"/>
      <c r="K48" s="66"/>
      <c r="L48" s="66"/>
      <c r="M48" s="66"/>
      <c r="N48" s="66"/>
      <c r="O48" s="66"/>
      <c r="P48" s="66"/>
    </row>
    <row r="49" spans="1:16" s="62" customFormat="1" ht="20.25" customHeight="1">
      <c r="A49" s="113"/>
      <c r="B49" s="114"/>
      <c r="C49" s="114"/>
      <c r="D49" s="114"/>
      <c r="E49" s="114"/>
      <c r="F49" s="65"/>
      <c r="G49" s="66"/>
      <c r="H49" s="66"/>
      <c r="I49" s="66"/>
      <c r="J49" s="66"/>
      <c r="K49" s="66"/>
      <c r="L49" s="66"/>
      <c r="M49" s="66"/>
      <c r="N49" s="66"/>
      <c r="O49" s="66"/>
      <c r="P49" s="66"/>
    </row>
    <row r="50" spans="1:16" s="72" customFormat="1" ht="20.25" customHeight="1">
      <c r="A50" s="113"/>
      <c r="B50" s="114"/>
      <c r="C50" s="114"/>
      <c r="D50" s="114"/>
      <c r="E50" s="114"/>
      <c r="F50" s="67"/>
      <c r="G50" s="64"/>
      <c r="H50" s="64"/>
      <c r="I50" s="64"/>
      <c r="J50" s="64"/>
      <c r="K50" s="64"/>
      <c r="L50" s="64"/>
      <c r="M50" s="64"/>
      <c r="N50" s="64"/>
      <c r="O50" s="64"/>
      <c r="P50" s="64"/>
    </row>
    <row r="51" spans="1:17" s="72" customFormat="1" ht="20.25" customHeight="1">
      <c r="A51" s="113"/>
      <c r="B51" s="114"/>
      <c r="C51" s="114"/>
      <c r="D51" s="114"/>
      <c r="E51" s="114"/>
      <c r="F51" s="88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</row>
    <row r="52" spans="1:16" s="62" customFormat="1" ht="20.25" customHeight="1">
      <c r="A52" s="113"/>
      <c r="B52" s="114"/>
      <c r="C52" s="114"/>
      <c r="D52" s="114"/>
      <c r="E52" s="114"/>
      <c r="F52" s="65"/>
      <c r="G52" s="66"/>
      <c r="H52" s="66"/>
      <c r="I52" s="66"/>
      <c r="J52" s="66"/>
      <c r="K52" s="66"/>
      <c r="L52" s="66"/>
      <c r="M52" s="66"/>
      <c r="N52" s="66"/>
      <c r="O52" s="66"/>
      <c r="P52" s="66"/>
    </row>
    <row r="53" spans="1:16" s="62" customFormat="1" ht="22.5" customHeight="1">
      <c r="A53" s="113"/>
      <c r="B53" s="114"/>
      <c r="C53" s="114"/>
      <c r="D53" s="114"/>
      <c r="E53" s="114"/>
      <c r="F53" s="65"/>
      <c r="G53" s="66"/>
      <c r="H53" s="66"/>
      <c r="I53" s="66"/>
      <c r="J53" s="66"/>
      <c r="K53" s="66"/>
      <c r="L53" s="66"/>
      <c r="M53" s="66"/>
      <c r="N53" s="66"/>
      <c r="O53" s="66"/>
      <c r="P53" s="66"/>
    </row>
    <row r="54" spans="1:16" ht="23.25" customHeight="1">
      <c r="A54" s="113"/>
      <c r="B54" s="114"/>
      <c r="C54" s="114"/>
      <c r="D54" s="114"/>
      <c r="E54" s="114"/>
      <c r="F54" s="65"/>
      <c r="G54" s="69"/>
      <c r="H54" s="69"/>
      <c r="I54" s="69"/>
      <c r="J54" s="69"/>
      <c r="K54" s="69"/>
      <c r="L54" s="69"/>
      <c r="M54" s="69"/>
      <c r="N54" s="69"/>
      <c r="O54" s="69"/>
      <c r="P54" s="69"/>
    </row>
    <row r="55" spans="1:16" ht="22.5" customHeight="1">
      <c r="A55" s="113"/>
      <c r="B55" s="114"/>
      <c r="C55" s="114"/>
      <c r="D55" s="114"/>
      <c r="E55" s="114"/>
      <c r="F55" s="62"/>
      <c r="G55" s="69"/>
      <c r="H55" s="69"/>
      <c r="I55" s="69"/>
      <c r="J55" s="69"/>
      <c r="K55" s="69"/>
      <c r="L55" s="69"/>
      <c r="M55" s="69"/>
      <c r="N55" s="69"/>
      <c r="O55" s="69"/>
      <c r="P55" s="69"/>
    </row>
    <row r="56" spans="1:16" ht="22.5" customHeight="1">
      <c r="A56" s="113"/>
      <c r="B56" s="113"/>
      <c r="C56" s="113"/>
      <c r="D56" s="113"/>
      <c r="E56" s="113"/>
      <c r="F56" s="89"/>
      <c r="G56" s="69"/>
      <c r="H56" s="69"/>
      <c r="I56" s="69"/>
      <c r="J56" s="69"/>
      <c r="K56" s="69"/>
      <c r="L56" s="69"/>
      <c r="M56" s="69"/>
      <c r="N56" s="69"/>
      <c r="O56" s="69"/>
      <c r="P56" s="69"/>
    </row>
    <row r="57" spans="1:16" ht="22.5" customHeight="1">
      <c r="A57" s="113"/>
      <c r="B57" s="113"/>
      <c r="C57" s="113"/>
      <c r="D57" s="113"/>
      <c r="E57" s="113"/>
      <c r="F57" s="89"/>
      <c r="G57" s="69"/>
      <c r="H57" s="69"/>
      <c r="I57" s="69"/>
      <c r="J57" s="69"/>
      <c r="K57" s="69"/>
      <c r="L57" s="69"/>
      <c r="M57" s="69"/>
      <c r="N57" s="69"/>
      <c r="O57" s="69"/>
      <c r="P57" s="69"/>
    </row>
    <row r="58" spans="1:16" ht="22.5" customHeight="1">
      <c r="A58" s="113"/>
      <c r="B58" s="113"/>
      <c r="C58" s="113"/>
      <c r="D58" s="113"/>
      <c r="E58" s="113"/>
      <c r="F58" s="89"/>
      <c r="G58" s="69"/>
      <c r="H58" s="69"/>
      <c r="I58" s="69"/>
      <c r="J58" s="69"/>
      <c r="K58" s="69"/>
      <c r="L58" s="69"/>
      <c r="M58" s="69"/>
      <c r="N58" s="69"/>
      <c r="O58" s="69"/>
      <c r="P58" s="69"/>
    </row>
    <row r="59" spans="1:16" ht="22.5" customHeight="1">
      <c r="A59" s="113"/>
      <c r="B59" s="113"/>
      <c r="C59" s="113"/>
      <c r="D59" s="113"/>
      <c r="E59" s="113"/>
      <c r="F59" s="89"/>
      <c r="G59" s="69"/>
      <c r="H59" s="69"/>
      <c r="I59" s="69"/>
      <c r="J59" s="69"/>
      <c r="K59" s="69"/>
      <c r="L59" s="69"/>
      <c r="M59" s="69"/>
      <c r="N59" s="69"/>
      <c r="O59" s="69"/>
      <c r="P59" s="69"/>
    </row>
    <row r="60" spans="1:16" ht="22.5" customHeight="1">
      <c r="A60" s="113"/>
      <c r="B60" s="113"/>
      <c r="C60" s="113"/>
      <c r="D60" s="113"/>
      <c r="E60" s="113"/>
      <c r="F60" s="89"/>
      <c r="G60" s="69"/>
      <c r="H60" s="69"/>
      <c r="I60" s="69"/>
      <c r="J60" s="69"/>
      <c r="K60" s="69"/>
      <c r="L60" s="69"/>
      <c r="M60" s="69"/>
      <c r="N60" s="69"/>
      <c r="O60" s="69"/>
      <c r="P60" s="69"/>
    </row>
    <row r="61" spans="1:16" ht="34.5" customHeight="1">
      <c r="A61" s="113"/>
      <c r="B61" s="113"/>
      <c r="C61" s="113"/>
      <c r="D61" s="113"/>
      <c r="E61" s="113"/>
      <c r="F61" s="89"/>
      <c r="G61" s="69"/>
      <c r="H61" s="69"/>
      <c r="I61" s="69"/>
      <c r="J61" s="69"/>
      <c r="K61" s="69"/>
      <c r="L61" s="69"/>
      <c r="M61" s="69"/>
      <c r="N61" s="69"/>
      <c r="O61" s="69"/>
      <c r="P61" s="69"/>
    </row>
    <row r="62" spans="1:16" ht="16.5">
      <c r="A62" s="113"/>
      <c r="B62" s="113"/>
      <c r="C62" s="113"/>
      <c r="D62" s="113"/>
      <c r="E62" s="113"/>
      <c r="F62" s="89"/>
      <c r="G62" s="69"/>
      <c r="H62" s="69"/>
      <c r="I62" s="69"/>
      <c r="J62" s="69"/>
      <c r="K62" s="69"/>
      <c r="L62" s="69"/>
      <c r="M62" s="69"/>
      <c r="N62" s="69"/>
      <c r="O62" s="69"/>
      <c r="P62" s="69"/>
    </row>
  </sheetData>
  <sheetProtection/>
  <mergeCells count="9">
    <mergeCell ref="H2:J2"/>
    <mergeCell ref="O5:P5"/>
    <mergeCell ref="B5:F5"/>
    <mergeCell ref="I5:J5"/>
    <mergeCell ref="K5:L5"/>
    <mergeCell ref="M5:N5"/>
    <mergeCell ref="G5:H5"/>
    <mergeCell ref="A4:E4"/>
    <mergeCell ref="A5:A6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62"/>
  <sheetViews>
    <sheetView zoomScaleSheetLayoutView="100" workbookViewId="0" topLeftCell="A1">
      <selection activeCell="A7" sqref="A7"/>
    </sheetView>
  </sheetViews>
  <sheetFormatPr defaultColWidth="9.00390625" defaultRowHeight="16.5"/>
  <cols>
    <col min="1" max="1" width="2.875" style="109" customWidth="1"/>
    <col min="2" max="2" width="2.75390625" style="109" customWidth="1"/>
    <col min="3" max="5" width="2.625" style="109" customWidth="1"/>
    <col min="6" max="6" width="20.625" style="71" customWidth="1"/>
    <col min="7" max="7" width="15.125" style="37" customWidth="1"/>
    <col min="8" max="8" width="15.375" style="37" customWidth="1"/>
    <col min="9" max="9" width="12.875" style="37" customWidth="1"/>
    <col min="10" max="10" width="14.125" style="37" customWidth="1"/>
    <col min="11" max="11" width="15.375" style="37" customWidth="1"/>
    <col min="12" max="12" width="15.00390625" style="37" customWidth="1"/>
    <col min="13" max="13" width="15.50390625" style="37" customWidth="1"/>
    <col min="14" max="14" width="16.125" style="37" customWidth="1"/>
    <col min="15" max="16" width="14.875" style="37" customWidth="1"/>
    <col min="17" max="17" width="9.00390625" style="69" hidden="1" customWidth="1"/>
    <col min="18" max="16384" width="9.00390625" style="37" customWidth="1"/>
  </cols>
  <sheetData>
    <row r="1" spans="1:17" s="2" customFormat="1" ht="15.75" customHeight="1">
      <c r="A1" s="80"/>
      <c r="B1" s="1"/>
      <c r="C1" s="1"/>
      <c r="D1" s="1"/>
      <c r="E1" s="1"/>
      <c r="F1" s="1"/>
      <c r="G1" s="1"/>
      <c r="H1" s="1"/>
      <c r="I1" s="1"/>
      <c r="J1" s="22" t="s">
        <v>31</v>
      </c>
      <c r="K1" s="3" t="s">
        <v>32</v>
      </c>
      <c r="Q1" s="73"/>
    </row>
    <row r="2" spans="1:17" s="5" customFormat="1" ht="25.5" customHeight="1">
      <c r="A2" s="80"/>
      <c r="B2" s="4"/>
      <c r="C2" s="4"/>
      <c r="D2" s="4"/>
      <c r="E2" s="4"/>
      <c r="F2" s="4"/>
      <c r="H2" s="202" t="s">
        <v>53</v>
      </c>
      <c r="I2" s="203"/>
      <c r="J2" s="203"/>
      <c r="K2" s="6" t="s">
        <v>69</v>
      </c>
      <c r="Q2" s="74"/>
    </row>
    <row r="3" spans="1:17" s="30" customFormat="1" ht="25.5" customHeight="1">
      <c r="A3" s="83"/>
      <c r="B3" s="27"/>
      <c r="C3" s="27"/>
      <c r="D3" s="27"/>
      <c r="E3" s="27"/>
      <c r="F3" s="27"/>
      <c r="G3" s="27"/>
      <c r="H3" s="31"/>
      <c r="J3" s="28" t="s">
        <v>29</v>
      </c>
      <c r="K3" s="29" t="s">
        <v>30</v>
      </c>
      <c r="Q3" s="75"/>
    </row>
    <row r="4" spans="1:17" s="32" customFormat="1" ht="16.5" customHeight="1" thickBot="1">
      <c r="A4" s="213" t="s">
        <v>48</v>
      </c>
      <c r="B4" s="213"/>
      <c r="C4" s="213"/>
      <c r="D4" s="213"/>
      <c r="E4" s="213"/>
      <c r="G4" s="33"/>
      <c r="J4" s="34" t="s">
        <v>15</v>
      </c>
      <c r="K4" s="35" t="s">
        <v>73</v>
      </c>
      <c r="P4" s="36" t="s">
        <v>0</v>
      </c>
      <c r="Q4" s="62"/>
    </row>
    <row r="5" spans="1:16" ht="24" customHeight="1">
      <c r="A5" s="211" t="s">
        <v>11</v>
      </c>
      <c r="B5" s="206" t="s">
        <v>42</v>
      </c>
      <c r="C5" s="207"/>
      <c r="D5" s="207"/>
      <c r="E5" s="207"/>
      <c r="F5" s="208"/>
      <c r="G5" s="204" t="s">
        <v>1</v>
      </c>
      <c r="H5" s="209"/>
      <c r="I5" s="204" t="s">
        <v>16</v>
      </c>
      <c r="J5" s="209"/>
      <c r="K5" s="205" t="s">
        <v>2</v>
      </c>
      <c r="L5" s="209"/>
      <c r="M5" s="204" t="s">
        <v>3</v>
      </c>
      <c r="N5" s="209"/>
      <c r="O5" s="204" t="s">
        <v>4</v>
      </c>
      <c r="P5" s="205"/>
    </row>
    <row r="6" spans="1:16" ht="24" customHeight="1">
      <c r="A6" s="212"/>
      <c r="B6" s="99" t="s">
        <v>5</v>
      </c>
      <c r="C6" s="99" t="s">
        <v>6</v>
      </c>
      <c r="D6" s="99" t="s">
        <v>7</v>
      </c>
      <c r="E6" s="99" t="s">
        <v>8</v>
      </c>
      <c r="F6" s="23" t="s">
        <v>41</v>
      </c>
      <c r="G6" s="38" t="s">
        <v>17</v>
      </c>
      <c r="H6" s="38" t="s">
        <v>18</v>
      </c>
      <c r="I6" s="38" t="s">
        <v>17</v>
      </c>
      <c r="J6" s="39" t="s">
        <v>18</v>
      </c>
      <c r="K6" s="40" t="s">
        <v>17</v>
      </c>
      <c r="L6" s="38" t="s">
        <v>18</v>
      </c>
      <c r="M6" s="38" t="s">
        <v>17</v>
      </c>
      <c r="N6" s="38" t="s">
        <v>18</v>
      </c>
      <c r="O6" s="38" t="s">
        <v>17</v>
      </c>
      <c r="P6" s="41" t="s">
        <v>18</v>
      </c>
    </row>
    <row r="7" spans="1:17" s="43" customFormat="1" ht="23.25" customHeight="1">
      <c r="A7" s="100">
        <v>97</v>
      </c>
      <c r="B7" s="101"/>
      <c r="C7" s="102"/>
      <c r="D7" s="102"/>
      <c r="E7" s="102"/>
      <c r="F7" s="85" t="s">
        <v>40</v>
      </c>
      <c r="G7" s="126">
        <f>G8</f>
        <v>300059524</v>
      </c>
      <c r="H7" s="126">
        <f aca="true" t="shared" si="0" ref="H7:P7">H8</f>
        <v>342115903</v>
      </c>
      <c r="I7" s="126">
        <f t="shared" si="0"/>
        <v>2384199</v>
      </c>
      <c r="J7" s="127">
        <f t="shared" si="0"/>
        <v>70223101</v>
      </c>
      <c r="K7" s="128">
        <f t="shared" si="0"/>
        <v>216677282</v>
      </c>
      <c r="L7" s="126">
        <f t="shared" si="0"/>
        <v>196103555</v>
      </c>
      <c r="M7" s="126">
        <f t="shared" si="0"/>
        <v>56644020</v>
      </c>
      <c r="N7" s="126">
        <f t="shared" si="0"/>
        <v>-56644020</v>
      </c>
      <c r="O7" s="126">
        <f t="shared" si="0"/>
        <v>137642063</v>
      </c>
      <c r="P7" s="131">
        <f t="shared" si="0"/>
        <v>19145227</v>
      </c>
      <c r="Q7" s="76" t="e">
        <f>#REF!+Q11+Q17+Q21+Q25</f>
        <v>#REF!</v>
      </c>
    </row>
    <row r="8" spans="1:17" s="47" customFormat="1" ht="23.25" customHeight="1">
      <c r="A8" s="103" t="s">
        <v>36</v>
      </c>
      <c r="B8" s="104">
        <v>2</v>
      </c>
      <c r="C8" s="105"/>
      <c r="D8" s="105"/>
      <c r="E8" s="105"/>
      <c r="F8" s="86" t="s">
        <v>37</v>
      </c>
      <c r="G8" s="126">
        <f>'歲出明細'!G11</f>
        <v>300059524</v>
      </c>
      <c r="H8" s="126">
        <f>'歲出明細'!H11</f>
        <v>342115903</v>
      </c>
      <c r="I8" s="126">
        <f>'歲出明細'!I11</f>
        <v>2384199</v>
      </c>
      <c r="J8" s="126">
        <f>'歲出明細'!J11</f>
        <v>70223101</v>
      </c>
      <c r="K8" s="130">
        <f>'歲出明細'!K11</f>
        <v>216677282</v>
      </c>
      <c r="L8" s="126">
        <f>'歲出明細'!L11</f>
        <v>196103555</v>
      </c>
      <c r="M8" s="126">
        <f>'歲出明細'!M11</f>
        <v>56644020</v>
      </c>
      <c r="N8" s="126">
        <f>'歲出明細'!N11</f>
        <v>-56644020</v>
      </c>
      <c r="O8" s="126">
        <f>'歲出明細'!O11</f>
        <v>137642063</v>
      </c>
      <c r="P8" s="131">
        <f>'歲出明細'!P11</f>
        <v>19145227</v>
      </c>
      <c r="Q8" s="43"/>
    </row>
    <row r="9" spans="1:17" s="47" customFormat="1" ht="23.25" customHeight="1" hidden="1">
      <c r="A9" s="103"/>
      <c r="B9" s="107">
        <v>3</v>
      </c>
      <c r="C9" s="108"/>
      <c r="D9" s="108"/>
      <c r="E9" s="108"/>
      <c r="F9" s="86" t="s">
        <v>52</v>
      </c>
      <c r="G9" s="126">
        <f>'歲出明細'!G30</f>
        <v>0</v>
      </c>
      <c r="H9" s="126">
        <f>'歲出明細'!H30</f>
        <v>0</v>
      </c>
      <c r="I9" s="126">
        <f>'歲出明細'!I30</f>
        <v>0</v>
      </c>
      <c r="J9" s="126">
        <f>'歲出明細'!J30</f>
        <v>0</v>
      </c>
      <c r="K9" s="130">
        <f>'歲出明細'!K30</f>
        <v>0</v>
      </c>
      <c r="L9" s="126">
        <f>'歲出明細'!L30</f>
        <v>0</v>
      </c>
      <c r="M9" s="129">
        <f>'歲出明細'!M30</f>
        <v>0</v>
      </c>
      <c r="N9" s="129">
        <f>'歲出明細'!N30</f>
        <v>0</v>
      </c>
      <c r="O9" s="126">
        <f>G9-I9-K9+M9</f>
        <v>0</v>
      </c>
      <c r="P9" s="131">
        <f>H9-J9-L9+N9</f>
        <v>0</v>
      </c>
      <c r="Q9" s="43"/>
    </row>
    <row r="10" spans="1:17" s="48" customFormat="1" ht="23.25" customHeight="1">
      <c r="A10" s="103">
        <v>99</v>
      </c>
      <c r="B10" s="107"/>
      <c r="C10" s="108"/>
      <c r="D10" s="108"/>
      <c r="E10" s="108"/>
      <c r="F10" s="44"/>
      <c r="G10" s="42"/>
      <c r="H10" s="42"/>
      <c r="I10" s="42"/>
      <c r="J10" s="42"/>
      <c r="K10" s="45"/>
      <c r="L10" s="42"/>
      <c r="M10" s="42"/>
      <c r="N10" s="42"/>
      <c r="O10" s="42"/>
      <c r="P10" s="46"/>
      <c r="Q10" s="77"/>
    </row>
    <row r="11" spans="1:17" s="48" customFormat="1" ht="23.25" customHeight="1">
      <c r="A11" s="104"/>
      <c r="B11" s="107"/>
      <c r="C11" s="108"/>
      <c r="D11" s="108"/>
      <c r="E11" s="105"/>
      <c r="F11" s="44"/>
      <c r="G11" s="42"/>
      <c r="H11" s="42"/>
      <c r="I11" s="42"/>
      <c r="J11" s="42"/>
      <c r="K11" s="45"/>
      <c r="L11" s="42"/>
      <c r="M11" s="42"/>
      <c r="N11" s="42"/>
      <c r="O11" s="42"/>
      <c r="P11" s="46"/>
      <c r="Q11" s="66"/>
    </row>
    <row r="12" spans="1:17" s="51" customFormat="1" ht="23.25" customHeight="1">
      <c r="A12" s="104"/>
      <c r="B12" s="107"/>
      <c r="C12" s="108"/>
      <c r="D12" s="108"/>
      <c r="E12" s="108"/>
      <c r="F12" s="50"/>
      <c r="G12" s="42"/>
      <c r="H12" s="42"/>
      <c r="I12" s="42"/>
      <c r="J12" s="42"/>
      <c r="K12" s="45"/>
      <c r="L12" s="42"/>
      <c r="M12" s="42"/>
      <c r="N12" s="42"/>
      <c r="O12" s="42"/>
      <c r="P12" s="46"/>
      <c r="Q12" s="64"/>
    </row>
    <row r="13" spans="1:17" s="51" customFormat="1" ht="23.25" customHeight="1">
      <c r="A13" s="104"/>
      <c r="B13" s="107"/>
      <c r="C13" s="108"/>
      <c r="D13" s="108"/>
      <c r="E13" s="108"/>
      <c r="F13" s="52"/>
      <c r="G13" s="42"/>
      <c r="H13" s="42"/>
      <c r="I13" s="42"/>
      <c r="J13" s="42"/>
      <c r="K13" s="45"/>
      <c r="L13" s="42"/>
      <c r="M13" s="42"/>
      <c r="N13" s="42"/>
      <c r="O13" s="42"/>
      <c r="P13" s="46"/>
      <c r="Q13" s="64">
        <f>Q14</f>
        <v>10</v>
      </c>
    </row>
    <row r="14" spans="1:17" s="56" customFormat="1" ht="23.25" customHeight="1">
      <c r="A14" s="104"/>
      <c r="B14" s="107"/>
      <c r="C14" s="108"/>
      <c r="D14" s="108"/>
      <c r="E14" s="108"/>
      <c r="F14" s="53"/>
      <c r="G14" s="54"/>
      <c r="H14" s="54"/>
      <c r="I14" s="54"/>
      <c r="J14" s="54"/>
      <c r="K14" s="45"/>
      <c r="L14" s="54"/>
      <c r="M14" s="54"/>
      <c r="N14" s="54"/>
      <c r="O14" s="54"/>
      <c r="P14" s="55"/>
      <c r="Q14" s="66">
        <v>10</v>
      </c>
    </row>
    <row r="15" spans="1:17" s="56" customFormat="1" ht="23.25" customHeight="1">
      <c r="A15" s="104"/>
      <c r="B15" s="107"/>
      <c r="C15" s="108"/>
      <c r="D15" s="108"/>
      <c r="E15" s="108"/>
      <c r="F15" s="53"/>
      <c r="G15" s="54"/>
      <c r="H15" s="54"/>
      <c r="I15" s="54"/>
      <c r="J15" s="54"/>
      <c r="K15" s="49"/>
      <c r="L15" s="54"/>
      <c r="M15" s="54"/>
      <c r="N15" s="54"/>
      <c r="O15" s="54"/>
      <c r="P15" s="55"/>
      <c r="Q15" s="66">
        <f>Q16</f>
        <v>10</v>
      </c>
    </row>
    <row r="16" spans="1:17" s="51" customFormat="1" ht="23.25" customHeight="1">
      <c r="A16" s="104"/>
      <c r="B16" s="107"/>
      <c r="C16" s="108"/>
      <c r="D16" s="108"/>
      <c r="E16" s="108"/>
      <c r="F16" s="52"/>
      <c r="G16" s="42"/>
      <c r="H16" s="42"/>
      <c r="I16" s="42"/>
      <c r="J16" s="42"/>
      <c r="K16" s="45"/>
      <c r="L16" s="42"/>
      <c r="M16" s="42"/>
      <c r="N16" s="42"/>
      <c r="O16" s="42"/>
      <c r="P16" s="46"/>
      <c r="Q16" s="64">
        <f>Q17</f>
        <v>10</v>
      </c>
    </row>
    <row r="17" spans="1:17" s="51" customFormat="1" ht="23.25" customHeight="1">
      <c r="A17" s="104"/>
      <c r="B17" s="107"/>
      <c r="C17" s="108"/>
      <c r="D17" s="108"/>
      <c r="E17" s="108"/>
      <c r="F17" s="50"/>
      <c r="G17" s="42"/>
      <c r="H17" s="42"/>
      <c r="I17" s="42"/>
      <c r="J17" s="42"/>
      <c r="K17" s="45"/>
      <c r="L17" s="42"/>
      <c r="M17" s="42"/>
      <c r="N17" s="42"/>
      <c r="O17" s="42"/>
      <c r="P17" s="46"/>
      <c r="Q17" s="64">
        <f>Q18</f>
        <v>10</v>
      </c>
    </row>
    <row r="18" spans="1:17" s="51" customFormat="1" ht="23.25" customHeight="1">
      <c r="A18" s="104"/>
      <c r="B18" s="107"/>
      <c r="C18" s="108"/>
      <c r="D18" s="108"/>
      <c r="E18" s="108"/>
      <c r="F18" s="52"/>
      <c r="G18" s="42"/>
      <c r="H18" s="42"/>
      <c r="I18" s="42"/>
      <c r="J18" s="42"/>
      <c r="K18" s="45"/>
      <c r="L18" s="42"/>
      <c r="M18" s="42"/>
      <c r="N18" s="42"/>
      <c r="O18" s="42"/>
      <c r="P18" s="46"/>
      <c r="Q18" s="64">
        <f>Q19</f>
        <v>10</v>
      </c>
    </row>
    <row r="19" spans="1:17" s="56" customFormat="1" ht="23.25" customHeight="1">
      <c r="A19" s="104"/>
      <c r="B19" s="107"/>
      <c r="C19" s="108"/>
      <c r="D19" s="108"/>
      <c r="E19" s="108"/>
      <c r="F19" s="53"/>
      <c r="G19" s="54"/>
      <c r="H19" s="54"/>
      <c r="I19" s="54"/>
      <c r="J19" s="54"/>
      <c r="K19" s="49"/>
      <c r="L19" s="54"/>
      <c r="M19" s="54"/>
      <c r="N19" s="54"/>
      <c r="O19" s="54"/>
      <c r="P19" s="55"/>
      <c r="Q19" s="66">
        <f>Q20</f>
        <v>10</v>
      </c>
    </row>
    <row r="20" spans="1:17" s="51" customFormat="1" ht="23.25" customHeight="1">
      <c r="A20" s="104"/>
      <c r="B20" s="107"/>
      <c r="C20" s="108"/>
      <c r="D20" s="108"/>
      <c r="E20" s="108"/>
      <c r="F20" s="52"/>
      <c r="G20" s="42"/>
      <c r="H20" s="42"/>
      <c r="I20" s="42"/>
      <c r="J20" s="42"/>
      <c r="K20" s="45"/>
      <c r="L20" s="42"/>
      <c r="M20" s="42"/>
      <c r="N20" s="42"/>
      <c r="O20" s="42"/>
      <c r="P20" s="46"/>
      <c r="Q20" s="64">
        <v>10</v>
      </c>
    </row>
    <row r="21" spans="1:17" s="56" customFormat="1" ht="23.25" customHeight="1">
      <c r="A21" s="104"/>
      <c r="B21" s="107"/>
      <c r="C21" s="108"/>
      <c r="D21" s="108"/>
      <c r="E21" s="108"/>
      <c r="F21" s="53"/>
      <c r="G21" s="54"/>
      <c r="H21" s="54"/>
      <c r="I21" s="54"/>
      <c r="J21" s="54"/>
      <c r="K21" s="49"/>
      <c r="L21" s="54"/>
      <c r="M21" s="54"/>
      <c r="N21" s="54"/>
      <c r="O21" s="54"/>
      <c r="P21" s="55"/>
      <c r="Q21" s="66"/>
    </row>
    <row r="22" spans="1:17" s="56" customFormat="1" ht="23.25" customHeight="1">
      <c r="A22" s="104"/>
      <c r="B22" s="107"/>
      <c r="C22" s="108"/>
      <c r="D22" s="108"/>
      <c r="E22" s="108"/>
      <c r="F22" s="53"/>
      <c r="G22" s="54"/>
      <c r="H22" s="54"/>
      <c r="I22" s="54"/>
      <c r="J22" s="54"/>
      <c r="K22" s="49"/>
      <c r="L22" s="54"/>
      <c r="M22" s="54"/>
      <c r="N22" s="54"/>
      <c r="O22" s="54"/>
      <c r="P22" s="55"/>
      <c r="Q22" s="66"/>
    </row>
    <row r="23" spans="1:17" s="51" customFormat="1" ht="23.25" customHeight="1">
      <c r="A23" s="104"/>
      <c r="B23" s="107"/>
      <c r="C23" s="108"/>
      <c r="D23" s="108"/>
      <c r="E23" s="108"/>
      <c r="F23" s="52"/>
      <c r="G23" s="42"/>
      <c r="H23" s="42"/>
      <c r="I23" s="42"/>
      <c r="J23" s="42"/>
      <c r="K23" s="45"/>
      <c r="L23" s="42"/>
      <c r="M23" s="42"/>
      <c r="N23" s="42"/>
      <c r="O23" s="42"/>
      <c r="P23" s="46"/>
      <c r="Q23" s="64">
        <f>Q24</f>
        <v>0</v>
      </c>
    </row>
    <row r="24" spans="1:17" s="51" customFormat="1" ht="23.25" customHeight="1">
      <c r="A24" s="104"/>
      <c r="B24" s="107"/>
      <c r="C24" s="108"/>
      <c r="D24" s="108"/>
      <c r="E24" s="108"/>
      <c r="F24" s="50"/>
      <c r="G24" s="42"/>
      <c r="H24" s="42"/>
      <c r="I24" s="42"/>
      <c r="J24" s="42"/>
      <c r="K24" s="45"/>
      <c r="L24" s="42"/>
      <c r="M24" s="42"/>
      <c r="N24" s="42"/>
      <c r="O24" s="42"/>
      <c r="P24" s="46"/>
      <c r="Q24" s="64"/>
    </row>
    <row r="25" spans="1:17" s="51" customFormat="1" ht="23.25" customHeight="1">
      <c r="A25" s="104"/>
      <c r="B25" s="107"/>
      <c r="C25" s="108"/>
      <c r="D25" s="108"/>
      <c r="E25" s="108"/>
      <c r="F25" s="52"/>
      <c r="G25" s="42"/>
      <c r="H25" s="42"/>
      <c r="I25" s="42"/>
      <c r="J25" s="42"/>
      <c r="K25" s="45"/>
      <c r="L25" s="42"/>
      <c r="M25" s="42"/>
      <c r="N25" s="42"/>
      <c r="O25" s="42"/>
      <c r="P25" s="46"/>
      <c r="Q25" s="64"/>
    </row>
    <row r="26" spans="1:17" s="56" customFormat="1" ht="23.25" customHeight="1">
      <c r="A26" s="104"/>
      <c r="B26" s="107"/>
      <c r="C26" s="108"/>
      <c r="D26" s="108"/>
      <c r="E26" s="108"/>
      <c r="F26" s="53"/>
      <c r="G26" s="54"/>
      <c r="H26" s="54"/>
      <c r="I26" s="54"/>
      <c r="J26" s="54"/>
      <c r="K26" s="49"/>
      <c r="L26" s="54"/>
      <c r="M26" s="54"/>
      <c r="N26" s="54"/>
      <c r="O26" s="54"/>
      <c r="P26" s="55"/>
      <c r="Q26" s="66"/>
    </row>
    <row r="27" spans="1:17" s="56" customFormat="1" ht="23.25" customHeight="1">
      <c r="A27" s="104"/>
      <c r="B27" s="107"/>
      <c r="C27" s="108"/>
      <c r="D27" s="108"/>
      <c r="E27" s="108"/>
      <c r="F27" s="53"/>
      <c r="G27" s="54"/>
      <c r="H27" s="54"/>
      <c r="I27" s="54"/>
      <c r="J27" s="54"/>
      <c r="K27" s="49"/>
      <c r="L27" s="54"/>
      <c r="M27" s="54"/>
      <c r="N27" s="54"/>
      <c r="O27" s="54"/>
      <c r="P27" s="55"/>
      <c r="Q27" s="66">
        <v>0</v>
      </c>
    </row>
    <row r="28" spans="1:17" s="57" customFormat="1" ht="23.25" customHeight="1">
      <c r="A28" s="109"/>
      <c r="B28" s="108"/>
      <c r="C28" s="108"/>
      <c r="D28" s="108"/>
      <c r="E28" s="108"/>
      <c r="F28" s="52"/>
      <c r="G28" s="42"/>
      <c r="H28" s="42"/>
      <c r="I28" s="42"/>
      <c r="J28" s="42"/>
      <c r="K28" s="45"/>
      <c r="L28" s="42"/>
      <c r="M28" s="42"/>
      <c r="N28" s="42"/>
      <c r="O28" s="42"/>
      <c r="P28" s="46"/>
      <c r="Q28" s="72"/>
    </row>
    <row r="29" spans="1:17" s="57" customFormat="1" ht="23.25" customHeight="1">
      <c r="A29" s="109"/>
      <c r="B29" s="108"/>
      <c r="C29" s="108"/>
      <c r="D29" s="108"/>
      <c r="E29" s="108"/>
      <c r="F29" s="52"/>
      <c r="G29" s="42"/>
      <c r="H29" s="42"/>
      <c r="I29" s="42"/>
      <c r="J29" s="42"/>
      <c r="K29" s="45"/>
      <c r="L29" s="42"/>
      <c r="M29" s="42"/>
      <c r="N29" s="42"/>
      <c r="O29" s="42"/>
      <c r="P29" s="46"/>
      <c r="Q29" s="72"/>
    </row>
    <row r="30" spans="1:17" s="57" customFormat="1" ht="23.25" customHeight="1">
      <c r="A30" s="109"/>
      <c r="B30" s="108"/>
      <c r="C30" s="108"/>
      <c r="D30" s="108"/>
      <c r="E30" s="108"/>
      <c r="F30" s="50"/>
      <c r="G30" s="42"/>
      <c r="H30" s="42"/>
      <c r="I30" s="42"/>
      <c r="J30" s="42"/>
      <c r="K30" s="45"/>
      <c r="L30" s="42"/>
      <c r="M30" s="42"/>
      <c r="N30" s="42"/>
      <c r="O30" s="42"/>
      <c r="P30" s="46"/>
      <c r="Q30" s="72"/>
    </row>
    <row r="31" spans="1:17" s="57" customFormat="1" ht="23.25" customHeight="1">
      <c r="A31" s="109"/>
      <c r="B31" s="108"/>
      <c r="C31" s="108"/>
      <c r="D31" s="108"/>
      <c r="E31" s="108"/>
      <c r="F31" s="52"/>
      <c r="G31" s="42"/>
      <c r="H31" s="42"/>
      <c r="I31" s="42"/>
      <c r="J31" s="42"/>
      <c r="K31" s="45"/>
      <c r="L31" s="42"/>
      <c r="M31" s="42"/>
      <c r="N31" s="42"/>
      <c r="O31" s="42"/>
      <c r="P31" s="46"/>
      <c r="Q31" s="72"/>
    </row>
    <row r="32" spans="1:17" s="57" customFormat="1" ht="16.5" customHeight="1">
      <c r="A32" s="109"/>
      <c r="B32" s="108"/>
      <c r="C32" s="108"/>
      <c r="D32" s="108"/>
      <c r="E32" s="108"/>
      <c r="F32" s="52"/>
      <c r="G32" s="42"/>
      <c r="H32" s="42"/>
      <c r="I32" s="42"/>
      <c r="J32" s="42"/>
      <c r="K32" s="45"/>
      <c r="L32" s="42"/>
      <c r="M32" s="42"/>
      <c r="N32" s="42"/>
      <c r="O32" s="42"/>
      <c r="P32" s="46"/>
      <c r="Q32" s="72"/>
    </row>
    <row r="33" spans="1:17" s="57" customFormat="1" ht="19.5" customHeight="1">
      <c r="A33" s="109"/>
      <c r="B33" s="108"/>
      <c r="C33" s="108"/>
      <c r="D33" s="108"/>
      <c r="E33" s="108"/>
      <c r="F33" s="52"/>
      <c r="G33" s="42"/>
      <c r="H33" s="42"/>
      <c r="I33" s="42"/>
      <c r="J33" s="42"/>
      <c r="K33" s="45"/>
      <c r="L33" s="42"/>
      <c r="M33" s="42"/>
      <c r="N33" s="42"/>
      <c r="O33" s="42"/>
      <c r="P33" s="46"/>
      <c r="Q33" s="72"/>
    </row>
    <row r="34" spans="1:17" s="62" customFormat="1" ht="24" customHeight="1" thickBot="1">
      <c r="A34" s="110"/>
      <c r="B34" s="111"/>
      <c r="C34" s="111"/>
      <c r="D34" s="112"/>
      <c r="E34" s="111"/>
      <c r="F34" s="58"/>
      <c r="G34" s="59"/>
      <c r="H34" s="59"/>
      <c r="I34" s="59"/>
      <c r="J34" s="59"/>
      <c r="K34" s="60"/>
      <c r="L34" s="59"/>
      <c r="M34" s="59"/>
      <c r="N34" s="59"/>
      <c r="O34" s="59"/>
      <c r="P34" s="61"/>
      <c r="Q34" s="66">
        <v>0</v>
      </c>
    </row>
    <row r="35" spans="1:16" s="72" customFormat="1" ht="23.25" customHeight="1">
      <c r="A35" s="113"/>
      <c r="B35" s="114"/>
      <c r="C35" s="114"/>
      <c r="D35" s="114"/>
      <c r="E35" s="114"/>
      <c r="F35" s="67"/>
      <c r="G35" s="64"/>
      <c r="H35" s="64"/>
      <c r="I35" s="64"/>
      <c r="J35" s="64"/>
      <c r="K35" s="64"/>
      <c r="L35" s="64"/>
      <c r="M35" s="64"/>
      <c r="N35" s="64"/>
      <c r="O35" s="64"/>
      <c r="P35" s="64"/>
    </row>
    <row r="36" spans="1:17" s="57" customFormat="1" ht="23.25" customHeight="1">
      <c r="A36" s="113"/>
      <c r="B36" s="114"/>
      <c r="C36" s="114"/>
      <c r="D36" s="114"/>
      <c r="E36" s="114"/>
      <c r="F36" s="63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72"/>
    </row>
    <row r="37" spans="1:17" s="32" customFormat="1" ht="20.25" customHeight="1">
      <c r="A37" s="113"/>
      <c r="B37" s="114"/>
      <c r="C37" s="114"/>
      <c r="D37" s="114"/>
      <c r="E37" s="114"/>
      <c r="F37" s="65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2"/>
    </row>
    <row r="38" spans="1:17" s="32" customFormat="1" ht="20.25" customHeight="1">
      <c r="A38" s="113"/>
      <c r="B38" s="114"/>
      <c r="C38" s="114"/>
      <c r="D38" s="114"/>
      <c r="E38" s="114"/>
      <c r="F38" s="65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2"/>
    </row>
    <row r="39" spans="1:17" s="57" customFormat="1" ht="20.25" customHeight="1">
      <c r="A39" s="113"/>
      <c r="B39" s="114"/>
      <c r="C39" s="114"/>
      <c r="D39" s="114"/>
      <c r="E39" s="114"/>
      <c r="F39" s="63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72"/>
    </row>
    <row r="40" spans="1:17" s="57" customFormat="1" ht="20.25" customHeight="1">
      <c r="A40" s="113"/>
      <c r="B40" s="114"/>
      <c r="C40" s="114"/>
      <c r="D40" s="114"/>
      <c r="E40" s="114"/>
      <c r="F40" s="67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72"/>
    </row>
    <row r="41" spans="1:17" s="57" customFormat="1" ht="20.25" customHeight="1">
      <c r="A41" s="113"/>
      <c r="B41" s="114"/>
      <c r="C41" s="114"/>
      <c r="D41" s="114"/>
      <c r="E41" s="114"/>
      <c r="F41" s="63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72"/>
    </row>
    <row r="42" spans="1:17" s="32" customFormat="1" ht="36" customHeight="1">
      <c r="A42" s="113"/>
      <c r="B42" s="114"/>
      <c r="C42" s="114"/>
      <c r="D42" s="114"/>
      <c r="E42" s="114"/>
      <c r="F42" s="65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2"/>
    </row>
    <row r="43" spans="1:17" s="32" customFormat="1" ht="20.25" customHeight="1">
      <c r="A43" s="113"/>
      <c r="B43" s="114"/>
      <c r="C43" s="114"/>
      <c r="D43" s="114"/>
      <c r="E43" s="114"/>
      <c r="F43" s="65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2"/>
    </row>
    <row r="44" spans="1:17" s="32" customFormat="1" ht="20.25" customHeight="1">
      <c r="A44" s="113"/>
      <c r="B44" s="114"/>
      <c r="C44" s="114"/>
      <c r="D44" s="114"/>
      <c r="E44" s="114"/>
      <c r="F44" s="65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2"/>
    </row>
    <row r="45" spans="1:17" s="32" customFormat="1" ht="20.25" customHeight="1">
      <c r="A45" s="113"/>
      <c r="B45" s="114"/>
      <c r="C45" s="114"/>
      <c r="D45" s="114"/>
      <c r="E45" s="114"/>
      <c r="F45" s="65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2"/>
    </row>
    <row r="46" spans="1:17" s="32" customFormat="1" ht="20.25" customHeight="1">
      <c r="A46" s="113"/>
      <c r="B46" s="114"/>
      <c r="C46" s="114"/>
      <c r="D46" s="114"/>
      <c r="E46" s="114"/>
      <c r="F46" s="65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2"/>
    </row>
    <row r="47" spans="1:17" s="32" customFormat="1" ht="35.25" customHeight="1">
      <c r="A47" s="113"/>
      <c r="B47" s="114"/>
      <c r="C47" s="114"/>
      <c r="D47" s="114"/>
      <c r="E47" s="114"/>
      <c r="F47" s="65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</row>
    <row r="48" spans="1:17" s="32" customFormat="1" ht="20.25" customHeight="1">
      <c r="A48" s="113"/>
      <c r="B48" s="114"/>
      <c r="C48" s="114"/>
      <c r="D48" s="114"/>
      <c r="E48" s="114"/>
      <c r="F48" s="65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2"/>
    </row>
    <row r="49" spans="1:17" s="32" customFormat="1" ht="20.25" customHeight="1">
      <c r="A49" s="113"/>
      <c r="B49" s="114"/>
      <c r="C49" s="114"/>
      <c r="D49" s="114"/>
      <c r="E49" s="114"/>
      <c r="F49" s="65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2"/>
    </row>
    <row r="50" spans="1:17" s="57" customFormat="1" ht="20.25" customHeight="1">
      <c r="A50" s="113"/>
      <c r="B50" s="114"/>
      <c r="C50" s="114"/>
      <c r="D50" s="114"/>
      <c r="E50" s="114"/>
      <c r="F50" s="67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72"/>
    </row>
    <row r="51" spans="1:17" s="57" customFormat="1" ht="20.25" customHeight="1">
      <c r="A51" s="113"/>
      <c r="B51" s="114"/>
      <c r="C51" s="114"/>
      <c r="D51" s="114"/>
      <c r="E51" s="114"/>
      <c r="F51" s="63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</row>
    <row r="52" spans="1:17" s="32" customFormat="1" ht="20.25" customHeight="1">
      <c r="A52" s="113"/>
      <c r="B52" s="114"/>
      <c r="C52" s="114"/>
      <c r="D52" s="114"/>
      <c r="E52" s="114"/>
      <c r="F52" s="65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2"/>
    </row>
    <row r="53" spans="1:17" s="32" customFormat="1" ht="22.5" customHeight="1">
      <c r="A53" s="113"/>
      <c r="B53" s="114"/>
      <c r="C53" s="114"/>
      <c r="D53" s="114"/>
      <c r="E53" s="114"/>
      <c r="F53" s="65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2"/>
    </row>
    <row r="54" spans="1:18" ht="23.25" customHeight="1">
      <c r="A54" s="113"/>
      <c r="B54" s="114"/>
      <c r="C54" s="114"/>
      <c r="D54" s="114"/>
      <c r="E54" s="114"/>
      <c r="F54" s="68"/>
      <c r="G54" s="69"/>
      <c r="H54" s="69"/>
      <c r="I54" s="69"/>
      <c r="J54" s="69"/>
      <c r="K54" s="69"/>
      <c r="L54" s="69"/>
      <c r="M54" s="69"/>
      <c r="N54" s="69"/>
      <c r="O54" s="69"/>
      <c r="P54" s="69"/>
      <c r="R54" s="69"/>
    </row>
    <row r="55" spans="1:18" ht="22.5" customHeight="1">
      <c r="A55" s="113"/>
      <c r="B55" s="114"/>
      <c r="C55" s="114"/>
      <c r="D55" s="114"/>
      <c r="E55" s="114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R55" s="69"/>
    </row>
    <row r="56" spans="1:18" ht="22.5" customHeight="1">
      <c r="A56" s="113"/>
      <c r="B56" s="113"/>
      <c r="C56" s="113"/>
      <c r="D56" s="113"/>
      <c r="E56" s="113"/>
      <c r="F56" s="70"/>
      <c r="G56" s="69"/>
      <c r="H56" s="69"/>
      <c r="I56" s="69"/>
      <c r="J56" s="69"/>
      <c r="K56" s="69"/>
      <c r="L56" s="69"/>
      <c r="M56" s="69"/>
      <c r="N56" s="69"/>
      <c r="O56" s="69"/>
      <c r="P56" s="69"/>
      <c r="R56" s="69"/>
    </row>
    <row r="57" spans="1:18" ht="22.5" customHeight="1">
      <c r="A57" s="113"/>
      <c r="B57" s="113"/>
      <c r="C57" s="113"/>
      <c r="D57" s="113"/>
      <c r="E57" s="113"/>
      <c r="F57" s="70"/>
      <c r="G57" s="69"/>
      <c r="H57" s="69"/>
      <c r="I57" s="69"/>
      <c r="J57" s="69"/>
      <c r="K57" s="69"/>
      <c r="L57" s="69"/>
      <c r="M57" s="69"/>
      <c r="N57" s="69"/>
      <c r="O57" s="69"/>
      <c r="P57" s="69"/>
      <c r="R57" s="69"/>
    </row>
    <row r="58" spans="1:16" ht="22.5" customHeight="1">
      <c r="A58" s="113"/>
      <c r="B58" s="113"/>
      <c r="C58" s="113"/>
      <c r="D58" s="113"/>
      <c r="E58" s="113"/>
      <c r="F58" s="70"/>
      <c r="G58" s="69"/>
      <c r="H58" s="69"/>
      <c r="I58" s="69"/>
      <c r="J58" s="69"/>
      <c r="K58" s="69"/>
      <c r="L58" s="69"/>
      <c r="M58" s="69"/>
      <c r="N58" s="69"/>
      <c r="O58" s="69"/>
      <c r="P58" s="69"/>
    </row>
    <row r="59" spans="1:16" ht="22.5" customHeight="1">
      <c r="A59" s="113"/>
      <c r="B59" s="113"/>
      <c r="C59" s="113"/>
      <c r="D59" s="113"/>
      <c r="E59" s="113"/>
      <c r="F59" s="70"/>
      <c r="G59" s="69"/>
      <c r="H59" s="69"/>
      <c r="I59" s="69"/>
      <c r="J59" s="69"/>
      <c r="K59" s="69"/>
      <c r="L59" s="69"/>
      <c r="M59" s="69"/>
      <c r="N59" s="69"/>
      <c r="O59" s="69"/>
      <c r="P59" s="69"/>
    </row>
    <row r="60" spans="1:16" ht="22.5" customHeight="1">
      <c r="A60" s="113"/>
      <c r="B60" s="113"/>
      <c r="C60" s="113"/>
      <c r="D60" s="113"/>
      <c r="E60" s="113"/>
      <c r="F60" s="70"/>
      <c r="G60" s="69"/>
      <c r="H60" s="69"/>
      <c r="I60" s="69"/>
      <c r="J60" s="69"/>
      <c r="K60" s="69"/>
      <c r="L60" s="69"/>
      <c r="M60" s="69"/>
      <c r="N60" s="69"/>
      <c r="O60" s="69"/>
      <c r="P60" s="69"/>
    </row>
    <row r="61" spans="1:16" ht="34.5" customHeight="1">
      <c r="A61" s="113"/>
      <c r="B61" s="113"/>
      <c r="C61" s="113"/>
      <c r="D61" s="113"/>
      <c r="E61" s="113"/>
      <c r="F61" s="70"/>
      <c r="G61" s="69"/>
      <c r="H61" s="69"/>
      <c r="I61" s="69"/>
      <c r="J61" s="69"/>
      <c r="K61" s="69"/>
      <c r="L61" s="69"/>
      <c r="M61" s="69"/>
      <c r="N61" s="69"/>
      <c r="O61" s="69"/>
      <c r="P61" s="69"/>
    </row>
    <row r="62" spans="1:16" ht="16.5">
      <c r="A62" s="113"/>
      <c r="B62" s="113"/>
      <c r="C62" s="113"/>
      <c r="D62" s="113"/>
      <c r="E62" s="113"/>
      <c r="F62" s="70"/>
      <c r="G62" s="69"/>
      <c r="H62" s="69"/>
      <c r="I62" s="69"/>
      <c r="J62" s="69"/>
      <c r="K62" s="69"/>
      <c r="L62" s="69"/>
      <c r="M62" s="69"/>
      <c r="N62" s="69"/>
      <c r="O62" s="69"/>
      <c r="P62" s="69"/>
    </row>
  </sheetData>
  <sheetProtection/>
  <mergeCells count="9">
    <mergeCell ref="H2:J2"/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zoomScaleSheetLayoutView="100" workbookViewId="0" topLeftCell="A1">
      <selection activeCell="H18" sqref="H18"/>
    </sheetView>
  </sheetViews>
  <sheetFormatPr defaultColWidth="9.00390625" defaultRowHeight="16.5"/>
  <cols>
    <col min="1" max="1" width="3.25390625" style="84" customWidth="1"/>
    <col min="2" max="5" width="2.375" style="84" customWidth="1"/>
    <col min="6" max="6" width="22.375" style="71" customWidth="1"/>
    <col min="7" max="8" width="15.50390625" style="37" customWidth="1"/>
    <col min="9" max="9" width="13.00390625" style="37" customWidth="1"/>
    <col min="10" max="10" width="13.75390625" style="37" customWidth="1"/>
    <col min="11" max="11" width="15.375" style="37" customWidth="1"/>
    <col min="12" max="12" width="14.875" style="37" customWidth="1"/>
    <col min="13" max="13" width="15.375" style="37" customWidth="1"/>
    <col min="14" max="14" width="16.125" style="37" customWidth="1"/>
    <col min="15" max="15" width="15.125" style="37" customWidth="1"/>
    <col min="16" max="16" width="14.875" style="37" customWidth="1"/>
    <col min="17" max="17" width="9.00390625" style="69" customWidth="1"/>
    <col min="18" max="16384" width="9.00390625" style="37" customWidth="1"/>
  </cols>
  <sheetData>
    <row r="1" spans="1:17" s="152" customFormat="1" ht="15.75" customHeight="1">
      <c r="A1" s="83"/>
      <c r="B1" s="148"/>
      <c r="C1" s="148"/>
      <c r="D1" s="148"/>
      <c r="E1" s="148"/>
      <c r="F1" s="149"/>
      <c r="G1" s="149"/>
      <c r="H1" s="149"/>
      <c r="I1" s="149"/>
      <c r="J1" s="150" t="s">
        <v>31</v>
      </c>
      <c r="K1" s="151" t="s">
        <v>32</v>
      </c>
      <c r="Q1" s="185"/>
    </row>
    <row r="2" spans="1:17" s="30" customFormat="1" ht="25.5" customHeight="1">
      <c r="A2" s="83"/>
      <c r="B2" s="83"/>
      <c r="C2" s="83"/>
      <c r="D2" s="83"/>
      <c r="E2" s="83"/>
      <c r="F2" s="27"/>
      <c r="H2" s="214" t="s">
        <v>53</v>
      </c>
      <c r="I2" s="215"/>
      <c r="J2" s="215"/>
      <c r="K2" s="29" t="s">
        <v>63</v>
      </c>
      <c r="Q2" s="75"/>
    </row>
    <row r="3" spans="1:17" s="30" customFormat="1" ht="25.5" customHeight="1">
      <c r="A3" s="83"/>
      <c r="B3" s="83"/>
      <c r="C3" s="83"/>
      <c r="D3" s="83"/>
      <c r="E3" s="83"/>
      <c r="F3" s="27"/>
      <c r="G3" s="27"/>
      <c r="H3" s="31"/>
      <c r="J3" s="28" t="s">
        <v>33</v>
      </c>
      <c r="K3" s="29" t="s">
        <v>34</v>
      </c>
      <c r="Q3" s="75"/>
    </row>
    <row r="4" spans="1:17" s="32" customFormat="1" ht="16.5" customHeight="1" thickBot="1">
      <c r="A4" s="216"/>
      <c r="B4" s="216"/>
      <c r="C4" s="216"/>
      <c r="D4" s="216"/>
      <c r="E4" s="216"/>
      <c r="G4" s="33"/>
      <c r="J4" s="34" t="s">
        <v>15</v>
      </c>
      <c r="K4" s="35" t="s">
        <v>72</v>
      </c>
      <c r="P4" s="36" t="s">
        <v>0</v>
      </c>
      <c r="Q4" s="62"/>
    </row>
    <row r="5" spans="1:16" ht="24" customHeight="1">
      <c r="A5" s="211" t="s">
        <v>11</v>
      </c>
      <c r="B5" s="218" t="s">
        <v>35</v>
      </c>
      <c r="C5" s="219"/>
      <c r="D5" s="219"/>
      <c r="E5" s="219"/>
      <c r="F5" s="220"/>
      <c r="G5" s="204" t="s">
        <v>1</v>
      </c>
      <c r="H5" s="209"/>
      <c r="I5" s="204" t="s">
        <v>16</v>
      </c>
      <c r="J5" s="209"/>
      <c r="K5" s="205" t="s">
        <v>2</v>
      </c>
      <c r="L5" s="209"/>
      <c r="M5" s="204" t="s">
        <v>3</v>
      </c>
      <c r="N5" s="209"/>
      <c r="O5" s="204" t="s">
        <v>4</v>
      </c>
      <c r="P5" s="205"/>
    </row>
    <row r="6" spans="1:16" ht="24" customHeight="1">
      <c r="A6" s="217"/>
      <c r="B6" s="153" t="s">
        <v>5</v>
      </c>
      <c r="C6" s="153" t="s">
        <v>6</v>
      </c>
      <c r="D6" s="153" t="s">
        <v>7</v>
      </c>
      <c r="E6" s="153" t="s">
        <v>8</v>
      </c>
      <c r="F6" s="38" t="s">
        <v>43</v>
      </c>
      <c r="G6" s="38" t="s">
        <v>17</v>
      </c>
      <c r="H6" s="38" t="s">
        <v>18</v>
      </c>
      <c r="I6" s="38" t="s">
        <v>17</v>
      </c>
      <c r="J6" s="39" t="s">
        <v>18</v>
      </c>
      <c r="K6" s="40" t="s">
        <v>17</v>
      </c>
      <c r="L6" s="38" t="s">
        <v>18</v>
      </c>
      <c r="M6" s="38" t="s">
        <v>17</v>
      </c>
      <c r="N6" s="38" t="s">
        <v>18</v>
      </c>
      <c r="O6" s="38" t="s">
        <v>17</v>
      </c>
      <c r="P6" s="41" t="s">
        <v>18</v>
      </c>
    </row>
    <row r="7" spans="1:16" s="43" customFormat="1" ht="24" customHeight="1">
      <c r="A7" s="100">
        <v>97</v>
      </c>
      <c r="B7" s="154"/>
      <c r="C7" s="155"/>
      <c r="D7" s="155"/>
      <c r="E7" s="155"/>
      <c r="F7" s="85" t="s">
        <v>44</v>
      </c>
      <c r="G7" s="126">
        <f>G11</f>
        <v>300059524</v>
      </c>
      <c r="H7" s="126">
        <f aca="true" t="shared" si="0" ref="H7:P7">H11</f>
        <v>342115903</v>
      </c>
      <c r="I7" s="126">
        <f t="shared" si="0"/>
        <v>2384199</v>
      </c>
      <c r="J7" s="127">
        <f t="shared" si="0"/>
        <v>70223101</v>
      </c>
      <c r="K7" s="128">
        <f t="shared" si="0"/>
        <v>216677282</v>
      </c>
      <c r="L7" s="126">
        <f t="shared" si="0"/>
        <v>196103555</v>
      </c>
      <c r="M7" s="126">
        <f t="shared" si="0"/>
        <v>56644020</v>
      </c>
      <c r="N7" s="126">
        <f t="shared" si="0"/>
        <v>-56644020</v>
      </c>
      <c r="O7" s="126">
        <f t="shared" si="0"/>
        <v>137642063</v>
      </c>
      <c r="P7" s="131">
        <f t="shared" si="0"/>
        <v>19145227</v>
      </c>
    </row>
    <row r="8" spans="2:17" s="156" customFormat="1" ht="21" customHeight="1" hidden="1">
      <c r="B8" s="157"/>
      <c r="C8" s="158"/>
      <c r="D8" s="158"/>
      <c r="E8" s="158"/>
      <c r="F8" s="159" t="s">
        <v>19</v>
      </c>
      <c r="G8" s="160">
        <v>300059524</v>
      </c>
      <c r="H8" s="160">
        <v>342115903</v>
      </c>
      <c r="I8" s="161" t="e">
        <f aca="true" t="shared" si="1" ref="I8:P8">SUM(I9:I10)</f>
        <v>#REF!</v>
      </c>
      <c r="J8" s="161" t="e">
        <f t="shared" si="1"/>
        <v>#REF!</v>
      </c>
      <c r="K8" s="162" t="e">
        <f t="shared" si="1"/>
        <v>#REF!</v>
      </c>
      <c r="L8" s="160" t="e">
        <f t="shared" si="1"/>
        <v>#REF!</v>
      </c>
      <c r="M8" s="160" t="e">
        <f t="shared" si="1"/>
        <v>#REF!</v>
      </c>
      <c r="N8" s="160" t="e">
        <f t="shared" si="1"/>
        <v>#REF!</v>
      </c>
      <c r="O8" s="160" t="e">
        <f t="shared" si="1"/>
        <v>#REF!</v>
      </c>
      <c r="P8" s="163" t="e">
        <f t="shared" si="1"/>
        <v>#REF!</v>
      </c>
      <c r="Q8" s="186"/>
    </row>
    <row r="9" spans="1:17" s="165" customFormat="1" ht="21.75" customHeight="1" hidden="1">
      <c r="A9" s="157"/>
      <c r="B9" s="157"/>
      <c r="C9" s="158"/>
      <c r="D9" s="158"/>
      <c r="E9" s="158"/>
      <c r="F9" s="164" t="s">
        <v>20</v>
      </c>
      <c r="G9" s="160">
        <v>0</v>
      </c>
      <c r="H9" s="160">
        <v>0</v>
      </c>
      <c r="I9" s="161" t="e">
        <f>#REF!+I13+I29</f>
        <v>#REF!</v>
      </c>
      <c r="J9" s="161" t="e">
        <f>#REF!+J13+J29</f>
        <v>#REF!</v>
      </c>
      <c r="K9" s="162" t="e">
        <f>#REF!+K13+K29</f>
        <v>#REF!</v>
      </c>
      <c r="L9" s="160" t="e">
        <f>#REF!+L13+L29</f>
        <v>#REF!</v>
      </c>
      <c r="M9" s="160" t="e">
        <f>#REF!+M13+M29</f>
        <v>#REF!</v>
      </c>
      <c r="N9" s="160" t="e">
        <f>#REF!+N13+N29</f>
        <v>#REF!</v>
      </c>
      <c r="O9" s="160" t="e">
        <f>G9-I9-K9+M9</f>
        <v>#REF!</v>
      </c>
      <c r="P9" s="163" t="e">
        <f>H9-J9-L9+N9</f>
        <v>#REF!</v>
      </c>
      <c r="Q9" s="187"/>
    </row>
    <row r="10" spans="1:17" s="165" customFormat="1" ht="21.75" customHeight="1" hidden="1">
      <c r="A10" s="157"/>
      <c r="B10" s="157"/>
      <c r="C10" s="158"/>
      <c r="D10" s="158"/>
      <c r="E10" s="158"/>
      <c r="F10" s="164" t="s">
        <v>21</v>
      </c>
      <c r="G10" s="160">
        <v>300059524</v>
      </c>
      <c r="H10" s="160">
        <v>342115903</v>
      </c>
      <c r="I10" s="161" t="e">
        <f>#REF!+I14+I30</f>
        <v>#REF!</v>
      </c>
      <c r="J10" s="161" t="e">
        <f>#REF!+J14+J30</f>
        <v>#REF!</v>
      </c>
      <c r="K10" s="162" t="e">
        <f>#REF!+K14+K30</f>
        <v>#REF!</v>
      </c>
      <c r="L10" s="160" t="e">
        <f>#REF!+L14+L30</f>
        <v>#REF!</v>
      </c>
      <c r="M10" s="160" t="e">
        <f>#REF!+M14+M30</f>
        <v>#REF!</v>
      </c>
      <c r="N10" s="160" t="e">
        <f>#REF!+N14+N30</f>
        <v>#REF!</v>
      </c>
      <c r="O10" s="160" t="e">
        <f>G10-I10-K10+M10</f>
        <v>#REF!</v>
      </c>
      <c r="P10" s="163" t="e">
        <f>H10-J10-L10+N10</f>
        <v>#REF!</v>
      </c>
      <c r="Q10" s="187"/>
    </row>
    <row r="11" spans="1:17" s="26" customFormat="1" ht="23.25" customHeight="1">
      <c r="A11" s="82"/>
      <c r="B11" s="82">
        <v>2</v>
      </c>
      <c r="C11" s="118"/>
      <c r="D11" s="118"/>
      <c r="E11" s="118"/>
      <c r="F11" s="24" t="s">
        <v>26</v>
      </c>
      <c r="G11" s="133">
        <f>G15</f>
        <v>300059524</v>
      </c>
      <c r="H11" s="133">
        <f aca="true" t="shared" si="2" ref="H11:P11">H15</f>
        <v>342115903</v>
      </c>
      <c r="I11" s="133">
        <f t="shared" si="2"/>
        <v>2384199</v>
      </c>
      <c r="J11" s="133">
        <f t="shared" si="2"/>
        <v>70223101</v>
      </c>
      <c r="K11" s="134">
        <f t="shared" si="2"/>
        <v>216677282</v>
      </c>
      <c r="L11" s="133">
        <f t="shared" si="2"/>
        <v>196103555</v>
      </c>
      <c r="M11" s="133">
        <f t="shared" si="2"/>
        <v>56644020</v>
      </c>
      <c r="N11" s="133">
        <f t="shared" si="2"/>
        <v>-56644020</v>
      </c>
      <c r="O11" s="133">
        <f t="shared" si="2"/>
        <v>137642063</v>
      </c>
      <c r="P11" s="136">
        <f t="shared" si="2"/>
        <v>19145227</v>
      </c>
      <c r="Q11" s="188"/>
    </row>
    <row r="12" spans="1:17" s="171" customFormat="1" ht="21.75" customHeight="1" hidden="1">
      <c r="A12" s="177"/>
      <c r="B12" s="119"/>
      <c r="C12" s="120"/>
      <c r="D12" s="120"/>
      <c r="E12" s="120"/>
      <c r="F12" s="166" t="s">
        <v>22</v>
      </c>
      <c r="G12" s="167">
        <v>300059524</v>
      </c>
      <c r="H12" s="167">
        <v>342115903</v>
      </c>
      <c r="I12" s="168">
        <f aca="true" t="shared" si="3" ref="I12:P12">SUM(I13:I14)</f>
        <v>34846382</v>
      </c>
      <c r="J12" s="168">
        <f t="shared" si="3"/>
        <v>137622322</v>
      </c>
      <c r="K12" s="169">
        <f t="shared" si="3"/>
        <v>1329082033</v>
      </c>
      <c r="L12" s="167">
        <f t="shared" si="3"/>
        <v>519670066</v>
      </c>
      <c r="M12" s="167">
        <f t="shared" si="3"/>
        <v>110185454</v>
      </c>
      <c r="N12" s="167">
        <f t="shared" si="3"/>
        <v>-110185454</v>
      </c>
      <c r="O12" s="167">
        <f t="shared" si="3"/>
        <v>-953683437</v>
      </c>
      <c r="P12" s="170">
        <f t="shared" si="3"/>
        <v>-425361939</v>
      </c>
      <c r="Q12" s="189"/>
    </row>
    <row r="13" spans="1:17" s="121" customFormat="1" ht="21.75" customHeight="1" hidden="1">
      <c r="A13" s="119"/>
      <c r="B13" s="119"/>
      <c r="C13" s="120"/>
      <c r="D13" s="120"/>
      <c r="E13" s="120"/>
      <c r="F13" s="172" t="s">
        <v>23</v>
      </c>
      <c r="G13" s="145">
        <v>0</v>
      </c>
      <c r="H13" s="145">
        <v>0</v>
      </c>
      <c r="I13" s="173">
        <f aca="true" t="shared" si="4" ref="I13:N13">I19+I22+I25</f>
        <v>0</v>
      </c>
      <c r="J13" s="173">
        <f t="shared" si="4"/>
        <v>0</v>
      </c>
      <c r="K13" s="174">
        <f t="shared" si="4"/>
        <v>0</v>
      </c>
      <c r="L13" s="145">
        <f t="shared" si="4"/>
        <v>0</v>
      </c>
      <c r="M13" s="145">
        <f t="shared" si="4"/>
        <v>0</v>
      </c>
      <c r="N13" s="145">
        <f t="shared" si="4"/>
        <v>0</v>
      </c>
      <c r="O13" s="145">
        <f>G13-I13-K13+M13</f>
        <v>0</v>
      </c>
      <c r="P13" s="147">
        <f>H13-J13-L13+N13</f>
        <v>0</v>
      </c>
      <c r="Q13" s="190"/>
    </row>
    <row r="14" spans="1:17" s="121" customFormat="1" ht="21.75" customHeight="1" hidden="1">
      <c r="A14" s="119"/>
      <c r="B14" s="119"/>
      <c r="C14" s="120"/>
      <c r="D14" s="120"/>
      <c r="E14" s="120"/>
      <c r="F14" s="172" t="s">
        <v>25</v>
      </c>
      <c r="G14" s="145">
        <v>300059524</v>
      </c>
      <c r="H14" s="145">
        <v>342115903</v>
      </c>
      <c r="I14" s="173">
        <f aca="true" t="shared" si="5" ref="I14:N14">I20+I23+I26</f>
        <v>34846382</v>
      </c>
      <c r="J14" s="173">
        <f t="shared" si="5"/>
        <v>137622322</v>
      </c>
      <c r="K14" s="174">
        <f t="shared" si="5"/>
        <v>1329082033</v>
      </c>
      <c r="L14" s="145">
        <f t="shared" si="5"/>
        <v>519670066</v>
      </c>
      <c r="M14" s="145">
        <f t="shared" si="5"/>
        <v>110185454</v>
      </c>
      <c r="N14" s="145">
        <f t="shared" si="5"/>
        <v>-110185454</v>
      </c>
      <c r="O14" s="145">
        <f>G14-I14-K14+M14</f>
        <v>-953683437</v>
      </c>
      <c r="P14" s="147">
        <f>H14-J14-L14+N14</f>
        <v>-425361939</v>
      </c>
      <c r="Q14" s="190"/>
    </row>
    <row r="15" spans="1:17" s="26" customFormat="1" ht="23.25" customHeight="1">
      <c r="A15" s="82"/>
      <c r="B15" s="82"/>
      <c r="C15" s="118">
        <v>1</v>
      </c>
      <c r="D15" s="118"/>
      <c r="E15" s="118"/>
      <c r="F15" s="175" t="s">
        <v>27</v>
      </c>
      <c r="G15" s="133">
        <f>G16</f>
        <v>300059524</v>
      </c>
      <c r="H15" s="133">
        <f aca="true" t="shared" si="6" ref="H15:P15">H16</f>
        <v>342115903</v>
      </c>
      <c r="I15" s="133">
        <f t="shared" si="6"/>
        <v>2384199</v>
      </c>
      <c r="J15" s="133">
        <f t="shared" si="6"/>
        <v>70223101</v>
      </c>
      <c r="K15" s="134">
        <f t="shared" si="6"/>
        <v>216677282</v>
      </c>
      <c r="L15" s="133">
        <f t="shared" si="6"/>
        <v>196103555</v>
      </c>
      <c r="M15" s="133">
        <f t="shared" si="6"/>
        <v>56644020</v>
      </c>
      <c r="N15" s="133">
        <f t="shared" si="6"/>
        <v>-56644020</v>
      </c>
      <c r="O15" s="133">
        <f t="shared" si="6"/>
        <v>137642063</v>
      </c>
      <c r="P15" s="136">
        <f t="shared" si="6"/>
        <v>19145227</v>
      </c>
      <c r="Q15" s="188"/>
    </row>
    <row r="16" spans="1:17" s="26" customFormat="1" ht="23.25" customHeight="1">
      <c r="A16" s="82"/>
      <c r="B16" s="82"/>
      <c r="C16" s="118"/>
      <c r="D16" s="118"/>
      <c r="E16" s="118"/>
      <c r="F16" s="176" t="s">
        <v>28</v>
      </c>
      <c r="G16" s="133">
        <f>G17</f>
        <v>300059524</v>
      </c>
      <c r="H16" s="133">
        <f>H17</f>
        <v>342115903</v>
      </c>
      <c r="I16" s="133">
        <f aca="true" t="shared" si="7" ref="I16:P16">I17</f>
        <v>2384199</v>
      </c>
      <c r="J16" s="133">
        <f t="shared" si="7"/>
        <v>70223101</v>
      </c>
      <c r="K16" s="134">
        <f t="shared" si="7"/>
        <v>216677282</v>
      </c>
      <c r="L16" s="133">
        <f t="shared" si="7"/>
        <v>196103555</v>
      </c>
      <c r="M16" s="133">
        <f t="shared" si="7"/>
        <v>56644020</v>
      </c>
      <c r="N16" s="133">
        <f t="shared" si="7"/>
        <v>-56644020</v>
      </c>
      <c r="O16" s="133">
        <f t="shared" si="7"/>
        <v>137642063</v>
      </c>
      <c r="P16" s="136">
        <f t="shared" si="7"/>
        <v>19145227</v>
      </c>
      <c r="Q16" s="188"/>
    </row>
    <row r="17" spans="1:17" s="25" customFormat="1" ht="36.75" customHeight="1">
      <c r="A17" s="82"/>
      <c r="B17" s="82"/>
      <c r="C17" s="118"/>
      <c r="D17" s="118">
        <v>1</v>
      </c>
      <c r="E17" s="118"/>
      <c r="F17" s="142" t="s">
        <v>54</v>
      </c>
      <c r="G17" s="137">
        <f>G18+G21</f>
        <v>300059524</v>
      </c>
      <c r="H17" s="137">
        <f aca="true" t="shared" si="8" ref="H17:P17">H18+H21</f>
        <v>342115903</v>
      </c>
      <c r="I17" s="137">
        <f t="shared" si="8"/>
        <v>2384199</v>
      </c>
      <c r="J17" s="137">
        <f t="shared" si="8"/>
        <v>70223101</v>
      </c>
      <c r="K17" s="138">
        <f t="shared" si="8"/>
        <v>216677282</v>
      </c>
      <c r="L17" s="137">
        <f t="shared" si="8"/>
        <v>196103555</v>
      </c>
      <c r="M17" s="137">
        <f t="shared" si="8"/>
        <v>56644020</v>
      </c>
      <c r="N17" s="137">
        <f t="shared" si="8"/>
        <v>-56644020</v>
      </c>
      <c r="O17" s="137">
        <f t="shared" si="8"/>
        <v>137642063</v>
      </c>
      <c r="P17" s="140">
        <f t="shared" si="8"/>
        <v>19145227</v>
      </c>
      <c r="Q17" s="191"/>
    </row>
    <row r="18" spans="1:17" s="25" customFormat="1" ht="23.25" customHeight="1">
      <c r="A18" s="82"/>
      <c r="B18" s="82"/>
      <c r="C18" s="118"/>
      <c r="D18" s="118"/>
      <c r="E18" s="118">
        <v>1</v>
      </c>
      <c r="F18" s="141" t="s">
        <v>56</v>
      </c>
      <c r="G18" s="137">
        <v>17797915</v>
      </c>
      <c r="H18" s="137">
        <v>74935349</v>
      </c>
      <c r="I18" s="137">
        <v>321000</v>
      </c>
      <c r="J18" s="137">
        <v>4288331</v>
      </c>
      <c r="K18" s="138">
        <v>17476915</v>
      </c>
      <c r="L18" s="137">
        <v>45211616</v>
      </c>
      <c r="M18" s="139">
        <v>25037499</v>
      </c>
      <c r="N18" s="139">
        <v>-25037499</v>
      </c>
      <c r="O18" s="137">
        <f aca="true" t="shared" si="9" ref="O18:P20">G18-I18-K18+M18</f>
        <v>25037499</v>
      </c>
      <c r="P18" s="140">
        <f t="shared" si="9"/>
        <v>397903</v>
      </c>
      <c r="Q18" s="192"/>
    </row>
    <row r="19" spans="1:17" s="121" customFormat="1" ht="21.75" customHeight="1" hidden="1">
      <c r="A19" s="119"/>
      <c r="B19" s="119"/>
      <c r="C19" s="120"/>
      <c r="D19" s="120"/>
      <c r="E19" s="120"/>
      <c r="F19" s="141" t="s">
        <v>57</v>
      </c>
      <c r="G19" s="145">
        <v>0</v>
      </c>
      <c r="H19" s="145">
        <v>0</v>
      </c>
      <c r="I19" s="145"/>
      <c r="J19" s="145"/>
      <c r="K19" s="146"/>
      <c r="L19" s="145"/>
      <c r="M19" s="145"/>
      <c r="N19" s="145">
        <f>-M19</f>
        <v>0</v>
      </c>
      <c r="O19" s="147">
        <f t="shared" si="9"/>
        <v>0</v>
      </c>
      <c r="P19" s="147">
        <f t="shared" si="9"/>
        <v>0</v>
      </c>
      <c r="Q19" s="190"/>
    </row>
    <row r="20" spans="1:17" s="121" customFormat="1" ht="21.75" customHeight="1" hidden="1">
      <c r="A20" s="119"/>
      <c r="B20" s="119"/>
      <c r="C20" s="120"/>
      <c r="D20" s="120"/>
      <c r="E20" s="120"/>
      <c r="F20" s="141" t="s">
        <v>58</v>
      </c>
      <c r="G20" s="145">
        <v>17797915</v>
      </c>
      <c r="H20" s="145">
        <v>74935349</v>
      </c>
      <c r="I20" s="145">
        <v>627250</v>
      </c>
      <c r="J20" s="145">
        <v>2374586</v>
      </c>
      <c r="K20" s="146">
        <v>15767713</v>
      </c>
      <c r="L20" s="145">
        <v>11484154</v>
      </c>
      <c r="M20" s="145">
        <v>14252960</v>
      </c>
      <c r="N20" s="145">
        <f>-M20</f>
        <v>-14252960</v>
      </c>
      <c r="O20" s="147">
        <f t="shared" si="9"/>
        <v>15655912</v>
      </c>
      <c r="P20" s="147">
        <f t="shared" si="9"/>
        <v>46823649</v>
      </c>
      <c r="Q20" s="190"/>
    </row>
    <row r="21" spans="1:17" s="25" customFormat="1" ht="36.75" customHeight="1">
      <c r="A21" s="82"/>
      <c r="B21" s="82"/>
      <c r="C21" s="118"/>
      <c r="D21" s="118"/>
      <c r="E21" s="118">
        <v>2</v>
      </c>
      <c r="F21" s="141" t="s">
        <v>70</v>
      </c>
      <c r="G21" s="137">
        <v>282261609</v>
      </c>
      <c r="H21" s="137">
        <v>267180554</v>
      </c>
      <c r="I21" s="137">
        <v>2063199</v>
      </c>
      <c r="J21" s="137">
        <v>65934770</v>
      </c>
      <c r="K21" s="138">
        <v>199200367</v>
      </c>
      <c r="L21" s="137">
        <v>150891939</v>
      </c>
      <c r="M21" s="139">
        <v>31606521</v>
      </c>
      <c r="N21" s="139">
        <v>-31606521</v>
      </c>
      <c r="O21" s="137">
        <f aca="true" t="shared" si="10" ref="O21:O26">G21-I21-K21+M21</f>
        <v>112604564</v>
      </c>
      <c r="P21" s="140">
        <f aca="true" t="shared" si="11" ref="P21:P26">H21-J21-L21+N21</f>
        <v>18747324</v>
      </c>
      <c r="Q21" s="192"/>
    </row>
    <row r="22" spans="1:17" s="121" customFormat="1" ht="21.75" customHeight="1" hidden="1">
      <c r="A22" s="119"/>
      <c r="B22" s="119"/>
      <c r="C22" s="120"/>
      <c r="D22" s="120"/>
      <c r="E22" s="120"/>
      <c r="F22" s="141" t="s">
        <v>57</v>
      </c>
      <c r="G22" s="145">
        <v>0</v>
      </c>
      <c r="H22" s="145">
        <v>0</v>
      </c>
      <c r="I22" s="145"/>
      <c r="J22" s="145"/>
      <c r="K22" s="146"/>
      <c r="L22" s="145"/>
      <c r="M22" s="145"/>
      <c r="N22" s="145">
        <f>-M22</f>
        <v>0</v>
      </c>
      <c r="O22" s="147">
        <f t="shared" si="10"/>
        <v>0</v>
      </c>
      <c r="P22" s="147">
        <f t="shared" si="11"/>
        <v>0</v>
      </c>
      <c r="Q22" s="190"/>
    </row>
    <row r="23" spans="1:17" s="121" customFormat="1" ht="21.75" customHeight="1" hidden="1">
      <c r="A23" s="119"/>
      <c r="B23" s="119"/>
      <c r="C23" s="120"/>
      <c r="D23" s="120"/>
      <c r="E23" s="120"/>
      <c r="F23" s="141" t="s">
        <v>58</v>
      </c>
      <c r="G23" s="145">
        <v>1533862567</v>
      </c>
      <c r="H23" s="145">
        <v>1006546696</v>
      </c>
      <c r="I23" s="173">
        <v>34219132</v>
      </c>
      <c r="J23" s="173">
        <v>135247736</v>
      </c>
      <c r="K23" s="174">
        <v>1313314320</v>
      </c>
      <c r="L23" s="145">
        <v>508185912</v>
      </c>
      <c r="M23" s="145">
        <v>95932494</v>
      </c>
      <c r="N23" s="145">
        <f>-M23</f>
        <v>-95932494</v>
      </c>
      <c r="O23" s="147">
        <f t="shared" si="10"/>
        <v>282261609</v>
      </c>
      <c r="P23" s="147">
        <f t="shared" si="11"/>
        <v>267180554</v>
      </c>
      <c r="Q23" s="190"/>
    </row>
    <row r="24" spans="1:17" s="25" customFormat="1" ht="36.75" customHeight="1" hidden="1">
      <c r="A24" s="82"/>
      <c r="B24" s="82"/>
      <c r="C24" s="118"/>
      <c r="D24" s="118"/>
      <c r="E24" s="118">
        <v>3</v>
      </c>
      <c r="F24" s="141" t="s">
        <v>49</v>
      </c>
      <c r="G24" s="137">
        <v>0</v>
      </c>
      <c r="H24" s="137">
        <v>0</v>
      </c>
      <c r="I24" s="137">
        <f aca="true" t="shared" si="12" ref="I24:N24">I25+I26</f>
        <v>0</v>
      </c>
      <c r="J24" s="137">
        <f t="shared" si="12"/>
        <v>0</v>
      </c>
      <c r="K24" s="138">
        <f t="shared" si="12"/>
        <v>0</v>
      </c>
      <c r="L24" s="137">
        <f t="shared" si="12"/>
        <v>0</v>
      </c>
      <c r="M24" s="139">
        <f t="shared" si="12"/>
        <v>0</v>
      </c>
      <c r="N24" s="139">
        <f t="shared" si="12"/>
        <v>0</v>
      </c>
      <c r="O24" s="137">
        <f t="shared" si="10"/>
        <v>0</v>
      </c>
      <c r="P24" s="140">
        <f t="shared" si="11"/>
        <v>0</v>
      </c>
      <c r="Q24" s="191"/>
    </row>
    <row r="25" spans="1:17" s="121" customFormat="1" ht="21.75" customHeight="1" hidden="1">
      <c r="A25" s="119"/>
      <c r="B25" s="119"/>
      <c r="C25" s="120"/>
      <c r="D25" s="120"/>
      <c r="E25" s="120"/>
      <c r="F25" s="172" t="s">
        <v>24</v>
      </c>
      <c r="G25" s="145">
        <v>0</v>
      </c>
      <c r="H25" s="145">
        <v>0</v>
      </c>
      <c r="I25" s="145"/>
      <c r="J25" s="145"/>
      <c r="K25" s="146"/>
      <c r="L25" s="145"/>
      <c r="M25" s="145"/>
      <c r="N25" s="145">
        <f>-M25</f>
        <v>0</v>
      </c>
      <c r="O25" s="147">
        <f t="shared" si="10"/>
        <v>0</v>
      </c>
      <c r="P25" s="147">
        <f t="shared" si="11"/>
        <v>0</v>
      </c>
      <c r="Q25" s="190"/>
    </row>
    <row r="26" spans="1:17" s="121" customFormat="1" ht="21.75" customHeight="1" hidden="1">
      <c r="A26" s="119"/>
      <c r="B26" s="119"/>
      <c r="C26" s="120"/>
      <c r="D26" s="120"/>
      <c r="E26" s="120"/>
      <c r="F26" s="172" t="s">
        <v>14</v>
      </c>
      <c r="G26" s="145">
        <v>0</v>
      </c>
      <c r="H26" s="145">
        <v>0</v>
      </c>
      <c r="I26" s="145">
        <v>0</v>
      </c>
      <c r="J26" s="145">
        <v>0</v>
      </c>
      <c r="K26" s="146">
        <v>0</v>
      </c>
      <c r="L26" s="145">
        <v>0</v>
      </c>
      <c r="M26" s="145">
        <v>0</v>
      </c>
      <c r="N26" s="145">
        <f>-M26</f>
        <v>0</v>
      </c>
      <c r="O26" s="147">
        <f t="shared" si="10"/>
        <v>0</v>
      </c>
      <c r="P26" s="147">
        <f t="shared" si="11"/>
        <v>0</v>
      </c>
      <c r="Q26" s="190"/>
    </row>
    <row r="27" spans="1:17" s="26" customFormat="1" ht="23.25" customHeight="1" hidden="1">
      <c r="A27" s="82"/>
      <c r="B27" s="82">
        <v>3</v>
      </c>
      <c r="C27" s="118"/>
      <c r="D27" s="118"/>
      <c r="E27" s="118"/>
      <c r="F27" s="24" t="s">
        <v>50</v>
      </c>
      <c r="G27" s="133">
        <v>0</v>
      </c>
      <c r="H27" s="133">
        <v>0</v>
      </c>
      <c r="I27" s="133">
        <f aca="true" t="shared" si="13" ref="I27:P27">I31+I37</f>
        <v>0</v>
      </c>
      <c r="J27" s="133">
        <f t="shared" si="13"/>
        <v>0</v>
      </c>
      <c r="K27" s="134">
        <f t="shared" si="13"/>
        <v>0</v>
      </c>
      <c r="L27" s="133">
        <f t="shared" si="13"/>
        <v>0</v>
      </c>
      <c r="M27" s="135">
        <f t="shared" si="13"/>
        <v>0</v>
      </c>
      <c r="N27" s="135">
        <f t="shared" si="13"/>
        <v>0</v>
      </c>
      <c r="O27" s="133">
        <f t="shared" si="13"/>
        <v>0</v>
      </c>
      <c r="P27" s="136">
        <f t="shared" si="13"/>
        <v>0</v>
      </c>
      <c r="Q27" s="188"/>
    </row>
    <row r="28" spans="1:17" s="171" customFormat="1" ht="21.75" customHeight="1" hidden="1">
      <c r="A28" s="177"/>
      <c r="B28" s="119"/>
      <c r="C28" s="120"/>
      <c r="D28" s="120"/>
      <c r="E28" s="120"/>
      <c r="F28" s="166" t="s">
        <v>22</v>
      </c>
      <c r="G28" s="167">
        <v>0</v>
      </c>
      <c r="H28" s="167">
        <v>0</v>
      </c>
      <c r="I28" s="167">
        <f aca="true" t="shared" si="14" ref="I28:P28">SUM(I29:I30)</f>
        <v>0</v>
      </c>
      <c r="J28" s="167">
        <f t="shared" si="14"/>
        <v>0</v>
      </c>
      <c r="K28" s="178">
        <f t="shared" si="14"/>
        <v>0</v>
      </c>
      <c r="L28" s="167">
        <f t="shared" si="14"/>
        <v>0</v>
      </c>
      <c r="M28" s="167">
        <f t="shared" si="14"/>
        <v>0</v>
      </c>
      <c r="N28" s="167">
        <f t="shared" si="14"/>
        <v>0</v>
      </c>
      <c r="O28" s="167">
        <f t="shared" si="14"/>
        <v>0</v>
      </c>
      <c r="P28" s="170">
        <f t="shared" si="14"/>
        <v>0</v>
      </c>
      <c r="Q28" s="189"/>
    </row>
    <row r="29" spans="1:17" s="121" customFormat="1" ht="21.75" customHeight="1" hidden="1">
      <c r="A29" s="119"/>
      <c r="B29" s="119"/>
      <c r="C29" s="120"/>
      <c r="D29" s="120"/>
      <c r="E29" s="120"/>
      <c r="F29" s="172" t="s">
        <v>23</v>
      </c>
      <c r="G29" s="145">
        <v>0</v>
      </c>
      <c r="H29" s="145">
        <v>0</v>
      </c>
      <c r="I29" s="145">
        <f aca="true" t="shared" si="15" ref="I29:N29">I35+I41+I44</f>
        <v>0</v>
      </c>
      <c r="J29" s="145">
        <f t="shared" si="15"/>
        <v>0</v>
      </c>
      <c r="K29" s="146">
        <f t="shared" si="15"/>
        <v>0</v>
      </c>
      <c r="L29" s="145">
        <f t="shared" si="15"/>
        <v>0</v>
      </c>
      <c r="M29" s="145">
        <f t="shared" si="15"/>
        <v>0</v>
      </c>
      <c r="N29" s="145">
        <f t="shared" si="15"/>
        <v>0</v>
      </c>
      <c r="O29" s="145">
        <f>G29-I29-K29+M29</f>
        <v>0</v>
      </c>
      <c r="P29" s="147">
        <f>H29-J29-L29+N29</f>
        <v>0</v>
      </c>
      <c r="Q29" s="190"/>
    </row>
    <row r="30" spans="1:17" s="121" customFormat="1" ht="21.75" customHeight="1" hidden="1">
      <c r="A30" s="119"/>
      <c r="B30" s="119"/>
      <c r="C30" s="120"/>
      <c r="D30" s="120"/>
      <c r="E30" s="120"/>
      <c r="F30" s="172" t="s">
        <v>25</v>
      </c>
      <c r="G30" s="145">
        <v>0</v>
      </c>
      <c r="H30" s="145">
        <v>0</v>
      </c>
      <c r="I30" s="145">
        <f aca="true" t="shared" si="16" ref="I30:N30">I36+I42+I45</f>
        <v>0</v>
      </c>
      <c r="J30" s="145">
        <f t="shared" si="16"/>
        <v>0</v>
      </c>
      <c r="K30" s="146">
        <f t="shared" si="16"/>
        <v>0</v>
      </c>
      <c r="L30" s="145">
        <f t="shared" si="16"/>
        <v>0</v>
      </c>
      <c r="M30" s="145">
        <f t="shared" si="16"/>
        <v>0</v>
      </c>
      <c r="N30" s="145">
        <f t="shared" si="16"/>
        <v>0</v>
      </c>
      <c r="O30" s="145">
        <f>G30-I30-K30+M30</f>
        <v>0</v>
      </c>
      <c r="P30" s="147">
        <f>H30-J30-L30+N30</f>
        <v>0</v>
      </c>
      <c r="Q30" s="190"/>
    </row>
    <row r="31" spans="1:17" s="26" customFormat="1" ht="23.25" customHeight="1" hidden="1">
      <c r="A31" s="82"/>
      <c r="B31" s="82"/>
      <c r="C31" s="118">
        <v>1</v>
      </c>
      <c r="D31" s="118"/>
      <c r="E31" s="118"/>
      <c r="F31" s="175" t="s">
        <v>51</v>
      </c>
      <c r="G31" s="133">
        <v>0</v>
      </c>
      <c r="H31" s="133">
        <v>0</v>
      </c>
      <c r="I31" s="133">
        <f aca="true" t="shared" si="17" ref="I31:P33">I32</f>
        <v>0</v>
      </c>
      <c r="J31" s="133">
        <f t="shared" si="17"/>
        <v>0</v>
      </c>
      <c r="K31" s="134">
        <f t="shared" si="17"/>
        <v>0</v>
      </c>
      <c r="L31" s="133">
        <f t="shared" si="17"/>
        <v>0</v>
      </c>
      <c r="M31" s="135">
        <f t="shared" si="17"/>
        <v>0</v>
      </c>
      <c r="N31" s="135">
        <f t="shared" si="17"/>
        <v>0</v>
      </c>
      <c r="O31" s="133">
        <f t="shared" si="17"/>
        <v>0</v>
      </c>
      <c r="P31" s="136">
        <f t="shared" si="17"/>
        <v>0</v>
      </c>
      <c r="Q31" s="188"/>
    </row>
    <row r="32" spans="1:17" s="26" customFormat="1" ht="23.25" customHeight="1" hidden="1">
      <c r="A32" s="82"/>
      <c r="B32" s="82"/>
      <c r="C32" s="118"/>
      <c r="D32" s="118"/>
      <c r="E32" s="118"/>
      <c r="F32" s="176" t="s">
        <v>28</v>
      </c>
      <c r="G32" s="133">
        <v>0</v>
      </c>
      <c r="H32" s="133">
        <v>0</v>
      </c>
      <c r="I32" s="133">
        <f t="shared" si="17"/>
        <v>0</v>
      </c>
      <c r="J32" s="133">
        <f t="shared" si="17"/>
        <v>0</v>
      </c>
      <c r="K32" s="134">
        <f t="shared" si="17"/>
        <v>0</v>
      </c>
      <c r="L32" s="133">
        <f t="shared" si="17"/>
        <v>0</v>
      </c>
      <c r="M32" s="135">
        <f t="shared" si="17"/>
        <v>0</v>
      </c>
      <c r="N32" s="135">
        <f t="shared" si="17"/>
        <v>0</v>
      </c>
      <c r="O32" s="133">
        <f t="shared" si="17"/>
        <v>0</v>
      </c>
      <c r="P32" s="136">
        <f t="shared" si="17"/>
        <v>0</v>
      </c>
      <c r="Q32" s="188"/>
    </row>
    <row r="33" spans="1:17" s="25" customFormat="1" ht="23.25" customHeight="1" hidden="1">
      <c r="A33" s="82"/>
      <c r="B33" s="82"/>
      <c r="C33" s="118"/>
      <c r="D33" s="118">
        <v>1</v>
      </c>
      <c r="E33" s="118"/>
      <c r="F33" s="142" t="s">
        <v>55</v>
      </c>
      <c r="G33" s="137">
        <v>0</v>
      </c>
      <c r="H33" s="137">
        <v>0</v>
      </c>
      <c r="I33" s="137">
        <f t="shared" si="17"/>
        <v>0</v>
      </c>
      <c r="J33" s="137">
        <f t="shared" si="17"/>
        <v>0</v>
      </c>
      <c r="K33" s="138">
        <f t="shared" si="17"/>
        <v>0</v>
      </c>
      <c r="L33" s="137">
        <f t="shared" si="17"/>
        <v>0</v>
      </c>
      <c r="M33" s="139">
        <f t="shared" si="17"/>
        <v>0</v>
      </c>
      <c r="N33" s="139">
        <f t="shared" si="17"/>
        <v>0</v>
      </c>
      <c r="O33" s="137">
        <f t="shared" si="17"/>
        <v>0</v>
      </c>
      <c r="P33" s="140">
        <f t="shared" si="17"/>
        <v>0</v>
      </c>
      <c r="Q33" s="191"/>
    </row>
    <row r="34" spans="1:17" s="25" customFormat="1" ht="23.25" customHeight="1" hidden="1">
      <c r="A34" s="82"/>
      <c r="B34" s="82"/>
      <c r="C34" s="118"/>
      <c r="D34" s="118"/>
      <c r="E34" s="118">
        <v>1</v>
      </c>
      <c r="F34" s="141" t="s">
        <v>64</v>
      </c>
      <c r="G34" s="137">
        <v>0</v>
      </c>
      <c r="H34" s="137">
        <v>0</v>
      </c>
      <c r="I34" s="137">
        <f aca="true" t="shared" si="18" ref="I34:N34">I35+I36</f>
        <v>0</v>
      </c>
      <c r="J34" s="137">
        <f t="shared" si="18"/>
        <v>0</v>
      </c>
      <c r="K34" s="138">
        <f t="shared" si="18"/>
        <v>0</v>
      </c>
      <c r="L34" s="137">
        <f t="shared" si="18"/>
        <v>0</v>
      </c>
      <c r="M34" s="139">
        <f t="shared" si="18"/>
        <v>0</v>
      </c>
      <c r="N34" s="139">
        <f t="shared" si="18"/>
        <v>0</v>
      </c>
      <c r="O34" s="137">
        <f aca="true" t="shared" si="19" ref="O34:P36">G34-I34-K34+M34</f>
        <v>0</v>
      </c>
      <c r="P34" s="140">
        <f t="shared" si="19"/>
        <v>0</v>
      </c>
      <c r="Q34" s="191"/>
    </row>
    <row r="35" spans="1:17" s="121" customFormat="1" ht="21.75" customHeight="1" hidden="1">
      <c r="A35" s="119"/>
      <c r="B35" s="119"/>
      <c r="C35" s="120"/>
      <c r="D35" s="120"/>
      <c r="E35" s="120"/>
      <c r="F35" s="172" t="s">
        <v>24</v>
      </c>
      <c r="G35" s="145">
        <v>0</v>
      </c>
      <c r="H35" s="145">
        <v>0</v>
      </c>
      <c r="I35" s="145"/>
      <c r="J35" s="145"/>
      <c r="K35" s="146"/>
      <c r="L35" s="145"/>
      <c r="M35" s="145"/>
      <c r="N35" s="145">
        <f>-M35</f>
        <v>0</v>
      </c>
      <c r="O35" s="147">
        <f t="shared" si="19"/>
        <v>0</v>
      </c>
      <c r="P35" s="147">
        <f t="shared" si="19"/>
        <v>0</v>
      </c>
      <c r="Q35" s="190"/>
    </row>
    <row r="36" spans="1:17" s="121" customFormat="1" ht="21.75" customHeight="1" hidden="1">
      <c r="A36" s="119"/>
      <c r="B36" s="119"/>
      <c r="C36" s="120"/>
      <c r="D36" s="120"/>
      <c r="E36" s="120"/>
      <c r="F36" s="172" t="s">
        <v>14</v>
      </c>
      <c r="G36" s="145">
        <v>0</v>
      </c>
      <c r="H36" s="145">
        <v>0</v>
      </c>
      <c r="I36" s="145">
        <v>0</v>
      </c>
      <c r="J36" s="145">
        <v>0</v>
      </c>
      <c r="K36" s="146">
        <v>0</v>
      </c>
      <c r="L36" s="145">
        <v>0</v>
      </c>
      <c r="M36" s="145"/>
      <c r="N36" s="145">
        <f>-M36</f>
        <v>0</v>
      </c>
      <c r="O36" s="147">
        <f t="shared" si="19"/>
        <v>0</v>
      </c>
      <c r="P36" s="147">
        <f t="shared" si="19"/>
        <v>0</v>
      </c>
      <c r="Q36" s="190"/>
    </row>
    <row r="37" spans="1:17" s="26" customFormat="1" ht="23.25" customHeight="1" hidden="1">
      <c r="A37" s="82"/>
      <c r="B37" s="82"/>
      <c r="C37" s="118">
        <v>2</v>
      </c>
      <c r="D37" s="118"/>
      <c r="E37" s="118"/>
      <c r="F37" s="175" t="s">
        <v>65</v>
      </c>
      <c r="G37" s="133">
        <v>0</v>
      </c>
      <c r="H37" s="133">
        <v>0</v>
      </c>
      <c r="I37" s="133">
        <f aca="true" t="shared" si="20" ref="I37:P38">I38</f>
        <v>0</v>
      </c>
      <c r="J37" s="133">
        <f t="shared" si="20"/>
        <v>0</v>
      </c>
      <c r="K37" s="134">
        <f t="shared" si="20"/>
        <v>0</v>
      </c>
      <c r="L37" s="133">
        <f t="shared" si="20"/>
        <v>0</v>
      </c>
      <c r="M37" s="135">
        <f t="shared" si="20"/>
        <v>0</v>
      </c>
      <c r="N37" s="135">
        <f t="shared" si="20"/>
        <v>0</v>
      </c>
      <c r="O37" s="133">
        <f t="shared" si="20"/>
        <v>0</v>
      </c>
      <c r="P37" s="136">
        <f t="shared" si="20"/>
        <v>0</v>
      </c>
      <c r="Q37" s="188"/>
    </row>
    <row r="38" spans="1:17" s="26" customFormat="1" ht="23.25" customHeight="1" hidden="1">
      <c r="A38" s="82"/>
      <c r="B38" s="82"/>
      <c r="C38" s="118"/>
      <c r="D38" s="118"/>
      <c r="E38" s="118"/>
      <c r="F38" s="176" t="s">
        <v>28</v>
      </c>
      <c r="G38" s="133">
        <v>0</v>
      </c>
      <c r="H38" s="133">
        <v>0</v>
      </c>
      <c r="I38" s="133">
        <f t="shared" si="20"/>
        <v>0</v>
      </c>
      <c r="J38" s="133">
        <f t="shared" si="20"/>
        <v>0</v>
      </c>
      <c r="K38" s="134">
        <f t="shared" si="20"/>
        <v>0</v>
      </c>
      <c r="L38" s="133">
        <f t="shared" si="20"/>
        <v>0</v>
      </c>
      <c r="M38" s="135">
        <f t="shared" si="20"/>
        <v>0</v>
      </c>
      <c r="N38" s="135">
        <f t="shared" si="20"/>
        <v>0</v>
      </c>
      <c r="O38" s="133">
        <f t="shared" si="20"/>
        <v>0</v>
      </c>
      <c r="P38" s="136">
        <f t="shared" si="20"/>
        <v>0</v>
      </c>
      <c r="Q38" s="188"/>
    </row>
    <row r="39" spans="1:17" s="25" customFormat="1" ht="23.25" customHeight="1" hidden="1">
      <c r="A39" s="82"/>
      <c r="B39" s="82"/>
      <c r="C39" s="118"/>
      <c r="D39" s="118">
        <v>1</v>
      </c>
      <c r="E39" s="118"/>
      <c r="F39" s="142" t="s">
        <v>66</v>
      </c>
      <c r="G39" s="137">
        <v>0</v>
      </c>
      <c r="H39" s="137">
        <v>0</v>
      </c>
      <c r="I39" s="137">
        <f aca="true" t="shared" si="21" ref="I39:P39">I40+I43</f>
        <v>0</v>
      </c>
      <c r="J39" s="137">
        <f t="shared" si="21"/>
        <v>0</v>
      </c>
      <c r="K39" s="138">
        <f t="shared" si="21"/>
        <v>0</v>
      </c>
      <c r="L39" s="137">
        <f t="shared" si="21"/>
        <v>0</v>
      </c>
      <c r="M39" s="139">
        <f t="shared" si="21"/>
        <v>0</v>
      </c>
      <c r="N39" s="139">
        <f t="shared" si="21"/>
        <v>0</v>
      </c>
      <c r="O39" s="137">
        <f t="shared" si="21"/>
        <v>0</v>
      </c>
      <c r="P39" s="140">
        <f t="shared" si="21"/>
        <v>0</v>
      </c>
      <c r="Q39" s="191"/>
    </row>
    <row r="40" spans="1:17" s="25" customFormat="1" ht="23.25" customHeight="1" hidden="1">
      <c r="A40" s="82"/>
      <c r="B40" s="82"/>
      <c r="C40" s="118"/>
      <c r="D40" s="118"/>
      <c r="E40" s="118">
        <v>1</v>
      </c>
      <c r="F40" s="141" t="s">
        <v>67</v>
      </c>
      <c r="G40" s="137">
        <v>0</v>
      </c>
      <c r="H40" s="137">
        <v>0</v>
      </c>
      <c r="I40" s="137">
        <f aca="true" t="shared" si="22" ref="I40:N40">I41+I42</f>
        <v>0</v>
      </c>
      <c r="J40" s="137">
        <f t="shared" si="22"/>
        <v>0</v>
      </c>
      <c r="K40" s="138">
        <f t="shared" si="22"/>
        <v>0</v>
      </c>
      <c r="L40" s="137">
        <f t="shared" si="22"/>
        <v>0</v>
      </c>
      <c r="M40" s="139">
        <f t="shared" si="22"/>
        <v>0</v>
      </c>
      <c r="N40" s="139">
        <f t="shared" si="22"/>
        <v>0</v>
      </c>
      <c r="O40" s="137">
        <f aca="true" t="shared" si="23" ref="O40:O45">G40-I40-K40+M40</f>
        <v>0</v>
      </c>
      <c r="P40" s="140">
        <f aca="true" t="shared" si="24" ref="P40:P45">H40-J40-L40+N40</f>
        <v>0</v>
      </c>
      <c r="Q40" s="191"/>
    </row>
    <row r="41" spans="1:17" s="121" customFormat="1" ht="21.75" customHeight="1" hidden="1">
      <c r="A41" s="119"/>
      <c r="B41" s="119"/>
      <c r="C41" s="120"/>
      <c r="D41" s="120"/>
      <c r="E41" s="120"/>
      <c r="F41" s="172" t="s">
        <v>24</v>
      </c>
      <c r="G41" s="145">
        <v>0</v>
      </c>
      <c r="H41" s="145">
        <v>0</v>
      </c>
      <c r="I41" s="145"/>
      <c r="J41" s="145"/>
      <c r="K41" s="146"/>
      <c r="L41" s="145"/>
      <c r="M41" s="145"/>
      <c r="N41" s="145">
        <f>-M41</f>
        <v>0</v>
      </c>
      <c r="O41" s="147">
        <f t="shared" si="23"/>
        <v>0</v>
      </c>
      <c r="P41" s="147">
        <f t="shared" si="24"/>
        <v>0</v>
      </c>
      <c r="Q41" s="190"/>
    </row>
    <row r="42" spans="1:17" s="121" customFormat="1" ht="21.75" customHeight="1" hidden="1">
      <c r="A42" s="119"/>
      <c r="B42" s="119"/>
      <c r="C42" s="120"/>
      <c r="D42" s="120"/>
      <c r="E42" s="120"/>
      <c r="F42" s="172" t="s">
        <v>14</v>
      </c>
      <c r="G42" s="145">
        <v>0</v>
      </c>
      <c r="H42" s="145">
        <v>0</v>
      </c>
      <c r="I42" s="145">
        <v>0</v>
      </c>
      <c r="J42" s="145">
        <v>0</v>
      </c>
      <c r="K42" s="146">
        <v>0</v>
      </c>
      <c r="L42" s="145">
        <v>0</v>
      </c>
      <c r="M42" s="145"/>
      <c r="N42" s="145">
        <f>-M42</f>
        <v>0</v>
      </c>
      <c r="O42" s="147">
        <f t="shared" si="23"/>
        <v>0</v>
      </c>
      <c r="P42" s="147">
        <f t="shared" si="24"/>
        <v>0</v>
      </c>
      <c r="Q42" s="190"/>
    </row>
    <row r="43" spans="1:17" s="25" customFormat="1" ht="23.25" customHeight="1" hidden="1">
      <c r="A43" s="82"/>
      <c r="B43" s="82"/>
      <c r="C43" s="118"/>
      <c r="D43" s="118"/>
      <c r="E43" s="118">
        <v>2</v>
      </c>
      <c r="F43" s="141" t="s">
        <v>68</v>
      </c>
      <c r="G43" s="137">
        <v>0</v>
      </c>
      <c r="H43" s="137">
        <v>0</v>
      </c>
      <c r="I43" s="137">
        <f aca="true" t="shared" si="25" ref="I43:N43">I44+I45</f>
        <v>0</v>
      </c>
      <c r="J43" s="137">
        <f t="shared" si="25"/>
        <v>0</v>
      </c>
      <c r="K43" s="138">
        <f t="shared" si="25"/>
        <v>0</v>
      </c>
      <c r="L43" s="137">
        <f t="shared" si="25"/>
        <v>0</v>
      </c>
      <c r="M43" s="139">
        <f t="shared" si="25"/>
        <v>0</v>
      </c>
      <c r="N43" s="139">
        <f t="shared" si="25"/>
        <v>0</v>
      </c>
      <c r="O43" s="137">
        <f t="shared" si="23"/>
        <v>0</v>
      </c>
      <c r="P43" s="140">
        <f t="shared" si="24"/>
        <v>0</v>
      </c>
      <c r="Q43" s="191"/>
    </row>
    <row r="44" spans="1:17" s="121" customFormat="1" ht="21.75" customHeight="1" hidden="1">
      <c r="A44" s="119"/>
      <c r="B44" s="119"/>
      <c r="C44" s="120"/>
      <c r="D44" s="120"/>
      <c r="E44" s="120"/>
      <c r="F44" s="141" t="s">
        <v>59</v>
      </c>
      <c r="G44" s="145">
        <v>0</v>
      </c>
      <c r="H44" s="145">
        <v>0</v>
      </c>
      <c r="I44" s="145"/>
      <c r="J44" s="145"/>
      <c r="K44" s="146"/>
      <c r="L44" s="145"/>
      <c r="M44" s="145"/>
      <c r="N44" s="145">
        <f>-M44</f>
        <v>0</v>
      </c>
      <c r="O44" s="147">
        <f t="shared" si="23"/>
        <v>0</v>
      </c>
      <c r="P44" s="147">
        <f t="shared" si="24"/>
        <v>0</v>
      </c>
      <c r="Q44" s="190"/>
    </row>
    <row r="45" spans="1:17" s="121" customFormat="1" ht="21.75" customHeight="1" hidden="1">
      <c r="A45" s="119"/>
      <c r="B45" s="119"/>
      <c r="C45" s="120"/>
      <c r="D45" s="120"/>
      <c r="E45" s="120"/>
      <c r="F45" s="141" t="s">
        <v>60</v>
      </c>
      <c r="G45" s="145">
        <v>0</v>
      </c>
      <c r="H45" s="145">
        <v>0</v>
      </c>
      <c r="I45" s="145">
        <v>0</v>
      </c>
      <c r="J45" s="145">
        <v>0</v>
      </c>
      <c r="K45" s="146">
        <v>0</v>
      </c>
      <c r="L45" s="145">
        <v>0</v>
      </c>
      <c r="M45" s="145"/>
      <c r="N45" s="145">
        <f>-M45</f>
        <v>0</v>
      </c>
      <c r="O45" s="147">
        <f t="shared" si="23"/>
        <v>0</v>
      </c>
      <c r="P45" s="147">
        <f t="shared" si="24"/>
        <v>0</v>
      </c>
      <c r="Q45" s="190"/>
    </row>
    <row r="46" spans="1:17" s="121" customFormat="1" ht="21.75" customHeight="1">
      <c r="A46" s="119"/>
      <c r="B46" s="119"/>
      <c r="C46" s="120"/>
      <c r="D46" s="120"/>
      <c r="E46" s="120"/>
      <c r="F46" s="141"/>
      <c r="G46" s="145"/>
      <c r="H46" s="145"/>
      <c r="I46" s="145"/>
      <c r="J46" s="145"/>
      <c r="K46" s="146"/>
      <c r="L46" s="145"/>
      <c r="M46" s="145"/>
      <c r="N46" s="145"/>
      <c r="O46" s="147"/>
      <c r="P46" s="147"/>
      <c r="Q46" s="190"/>
    </row>
    <row r="47" spans="1:17" s="121" customFormat="1" ht="21.75" customHeight="1">
      <c r="A47" s="119"/>
      <c r="B47" s="119"/>
      <c r="C47" s="120"/>
      <c r="D47" s="120"/>
      <c r="E47" s="120"/>
      <c r="F47" s="141"/>
      <c r="G47" s="145"/>
      <c r="H47" s="145"/>
      <c r="I47" s="145"/>
      <c r="J47" s="145"/>
      <c r="K47" s="146"/>
      <c r="L47" s="145"/>
      <c r="M47" s="145"/>
      <c r="N47" s="145"/>
      <c r="O47" s="147"/>
      <c r="P47" s="147"/>
      <c r="Q47" s="190"/>
    </row>
    <row r="48" spans="1:17" s="121" customFormat="1" ht="21.75" customHeight="1">
      <c r="A48" s="119"/>
      <c r="B48" s="119"/>
      <c r="C48" s="120"/>
      <c r="D48" s="120"/>
      <c r="E48" s="120"/>
      <c r="F48" s="141"/>
      <c r="G48" s="145"/>
      <c r="H48" s="145"/>
      <c r="I48" s="145"/>
      <c r="J48" s="145"/>
      <c r="K48" s="146"/>
      <c r="L48" s="145"/>
      <c r="M48" s="145"/>
      <c r="N48" s="145"/>
      <c r="O48" s="147"/>
      <c r="P48" s="147"/>
      <c r="Q48" s="190"/>
    </row>
    <row r="49" spans="1:17" s="121" customFormat="1" ht="21.75" customHeight="1">
      <c r="A49" s="119"/>
      <c r="B49" s="119"/>
      <c r="C49" s="120"/>
      <c r="D49" s="120"/>
      <c r="E49" s="120"/>
      <c r="F49" s="141"/>
      <c r="G49" s="145"/>
      <c r="H49" s="145"/>
      <c r="I49" s="145"/>
      <c r="J49" s="145"/>
      <c r="K49" s="146"/>
      <c r="L49" s="145"/>
      <c r="M49" s="145"/>
      <c r="N49" s="145"/>
      <c r="O49" s="147"/>
      <c r="P49" s="147"/>
      <c r="Q49" s="190"/>
    </row>
    <row r="50" spans="1:17" s="121" customFormat="1" ht="21.75" customHeight="1">
      <c r="A50" s="119"/>
      <c r="B50" s="119"/>
      <c r="C50" s="120"/>
      <c r="D50" s="120"/>
      <c r="E50" s="120"/>
      <c r="F50" s="141"/>
      <c r="G50" s="145"/>
      <c r="H50" s="145"/>
      <c r="I50" s="145"/>
      <c r="J50" s="145"/>
      <c r="K50" s="146"/>
      <c r="L50" s="145"/>
      <c r="M50" s="145"/>
      <c r="N50" s="145"/>
      <c r="O50" s="147"/>
      <c r="P50" s="147"/>
      <c r="Q50" s="190"/>
    </row>
    <row r="51" spans="1:17" s="121" customFormat="1" ht="21.75" customHeight="1">
      <c r="A51" s="119"/>
      <c r="B51" s="119"/>
      <c r="C51" s="120"/>
      <c r="D51" s="120"/>
      <c r="E51" s="120"/>
      <c r="F51" s="141"/>
      <c r="G51" s="145"/>
      <c r="H51" s="145"/>
      <c r="I51" s="145"/>
      <c r="J51" s="145"/>
      <c r="K51" s="146"/>
      <c r="L51" s="145"/>
      <c r="M51" s="145"/>
      <c r="N51" s="145"/>
      <c r="O51" s="147"/>
      <c r="P51" s="147"/>
      <c r="Q51" s="190"/>
    </row>
    <row r="52" spans="1:17" s="121" customFormat="1" ht="21.75" customHeight="1">
      <c r="A52" s="119"/>
      <c r="B52" s="119"/>
      <c r="C52" s="120"/>
      <c r="D52" s="120"/>
      <c r="E52" s="120"/>
      <c r="F52" s="141"/>
      <c r="G52" s="145"/>
      <c r="H52" s="145"/>
      <c r="I52" s="145"/>
      <c r="J52" s="145"/>
      <c r="K52" s="146"/>
      <c r="L52" s="145"/>
      <c r="M52" s="145"/>
      <c r="N52" s="145"/>
      <c r="O52" s="147"/>
      <c r="P52" s="147"/>
      <c r="Q52" s="190"/>
    </row>
    <row r="53" spans="1:17" s="121" customFormat="1" ht="21.75" customHeight="1">
      <c r="A53" s="119"/>
      <c r="B53" s="119"/>
      <c r="C53" s="120"/>
      <c r="D53" s="120"/>
      <c r="E53" s="120"/>
      <c r="F53" s="141"/>
      <c r="G53" s="145"/>
      <c r="H53" s="145"/>
      <c r="I53" s="145"/>
      <c r="J53" s="145"/>
      <c r="K53" s="146"/>
      <c r="L53" s="145"/>
      <c r="M53" s="145"/>
      <c r="N53" s="145"/>
      <c r="O53" s="147"/>
      <c r="P53" s="147"/>
      <c r="Q53" s="190"/>
    </row>
    <row r="54" spans="1:17" s="121" customFormat="1" ht="21.75" customHeight="1">
      <c r="A54" s="119"/>
      <c r="B54" s="119"/>
      <c r="C54" s="120"/>
      <c r="D54" s="120"/>
      <c r="E54" s="120"/>
      <c r="F54" s="141"/>
      <c r="G54" s="145"/>
      <c r="H54" s="145"/>
      <c r="I54" s="145"/>
      <c r="J54" s="145"/>
      <c r="K54" s="146"/>
      <c r="L54" s="145"/>
      <c r="M54" s="145"/>
      <c r="N54" s="145"/>
      <c r="O54" s="147"/>
      <c r="P54" s="147"/>
      <c r="Q54" s="190"/>
    </row>
    <row r="55" spans="1:17" s="121" customFormat="1" ht="21.75" customHeight="1">
      <c r="A55" s="119"/>
      <c r="B55" s="119"/>
      <c r="C55" s="120"/>
      <c r="D55" s="120"/>
      <c r="E55" s="120"/>
      <c r="F55" s="141"/>
      <c r="G55" s="145"/>
      <c r="H55" s="145"/>
      <c r="I55" s="145"/>
      <c r="J55" s="145"/>
      <c r="K55" s="146"/>
      <c r="L55" s="145"/>
      <c r="M55" s="145"/>
      <c r="N55" s="145"/>
      <c r="O55" s="147"/>
      <c r="P55" s="147"/>
      <c r="Q55" s="190"/>
    </row>
    <row r="56" spans="1:17" s="121" customFormat="1" ht="21.75" customHeight="1">
      <c r="A56" s="119"/>
      <c r="B56" s="119"/>
      <c r="C56" s="120"/>
      <c r="D56" s="120"/>
      <c r="E56" s="120"/>
      <c r="F56" s="141"/>
      <c r="G56" s="145"/>
      <c r="H56" s="145"/>
      <c r="I56" s="145"/>
      <c r="J56" s="145"/>
      <c r="K56" s="146"/>
      <c r="L56" s="145"/>
      <c r="M56" s="145"/>
      <c r="N56" s="145"/>
      <c r="O56" s="147"/>
      <c r="P56" s="147"/>
      <c r="Q56" s="190"/>
    </row>
    <row r="57" spans="1:17" s="121" customFormat="1" ht="21.75" customHeight="1">
      <c r="A57" s="119"/>
      <c r="B57" s="119"/>
      <c r="C57" s="120"/>
      <c r="D57" s="120"/>
      <c r="E57" s="120"/>
      <c r="F57" s="141"/>
      <c r="G57" s="145"/>
      <c r="H57" s="145"/>
      <c r="I57" s="145"/>
      <c r="J57" s="145"/>
      <c r="K57" s="146"/>
      <c r="L57" s="145"/>
      <c r="M57" s="145"/>
      <c r="N57" s="145"/>
      <c r="O57" s="147"/>
      <c r="P57" s="147"/>
      <c r="Q57" s="190"/>
    </row>
    <row r="58" spans="1:17" s="121" customFormat="1" ht="21.75" customHeight="1">
      <c r="A58" s="119"/>
      <c r="B58" s="119"/>
      <c r="C58" s="120"/>
      <c r="D58" s="120"/>
      <c r="E58" s="120"/>
      <c r="F58" s="141"/>
      <c r="G58" s="145"/>
      <c r="H58" s="145"/>
      <c r="I58" s="145"/>
      <c r="J58" s="145"/>
      <c r="K58" s="146"/>
      <c r="L58" s="145"/>
      <c r="M58" s="145"/>
      <c r="N58" s="145"/>
      <c r="O58" s="147"/>
      <c r="P58" s="147"/>
      <c r="Q58" s="190"/>
    </row>
    <row r="59" spans="1:17" s="121" customFormat="1" ht="21.75" customHeight="1">
      <c r="A59" s="119"/>
      <c r="B59" s="119"/>
      <c r="C59" s="120"/>
      <c r="D59" s="120"/>
      <c r="E59" s="120"/>
      <c r="F59" s="141"/>
      <c r="G59" s="145"/>
      <c r="H59" s="145"/>
      <c r="I59" s="145"/>
      <c r="J59" s="145"/>
      <c r="K59" s="146"/>
      <c r="L59" s="145"/>
      <c r="M59" s="145"/>
      <c r="N59" s="145"/>
      <c r="O59" s="147"/>
      <c r="P59" s="147"/>
      <c r="Q59" s="190"/>
    </row>
    <row r="60" spans="1:17" s="121" customFormat="1" ht="21.75" customHeight="1">
      <c r="A60" s="119"/>
      <c r="B60" s="119"/>
      <c r="C60" s="120"/>
      <c r="D60" s="120"/>
      <c r="E60" s="120"/>
      <c r="F60" s="141"/>
      <c r="G60" s="145"/>
      <c r="H60" s="145"/>
      <c r="I60" s="145"/>
      <c r="J60" s="145"/>
      <c r="K60" s="146"/>
      <c r="L60" s="145"/>
      <c r="M60" s="145"/>
      <c r="N60" s="145"/>
      <c r="O60" s="147"/>
      <c r="P60" s="147"/>
      <c r="Q60" s="190"/>
    </row>
    <row r="61" spans="1:17" s="121" customFormat="1" ht="21.75" customHeight="1">
      <c r="A61" s="119"/>
      <c r="B61" s="119"/>
      <c r="C61" s="120"/>
      <c r="D61" s="120"/>
      <c r="E61" s="120"/>
      <c r="F61" s="141"/>
      <c r="G61" s="145"/>
      <c r="H61" s="145"/>
      <c r="I61" s="145"/>
      <c r="J61" s="145"/>
      <c r="K61" s="146"/>
      <c r="L61" s="145"/>
      <c r="M61" s="145"/>
      <c r="N61" s="145"/>
      <c r="O61" s="147"/>
      <c r="P61" s="147"/>
      <c r="Q61" s="190"/>
    </row>
    <row r="62" spans="1:17" s="121" customFormat="1" ht="21.75" customHeight="1">
      <c r="A62" s="119"/>
      <c r="B62" s="119"/>
      <c r="C62" s="120"/>
      <c r="D62" s="120"/>
      <c r="E62" s="120"/>
      <c r="F62" s="141"/>
      <c r="G62" s="145"/>
      <c r="H62" s="145"/>
      <c r="I62" s="145"/>
      <c r="J62" s="145"/>
      <c r="K62" s="146"/>
      <c r="L62" s="145"/>
      <c r="M62" s="145"/>
      <c r="N62" s="145"/>
      <c r="O62" s="147"/>
      <c r="P62" s="147"/>
      <c r="Q62" s="190"/>
    </row>
    <row r="63" spans="1:17" s="121" customFormat="1" ht="9.75" customHeight="1">
      <c r="A63" s="119"/>
      <c r="B63" s="119"/>
      <c r="C63" s="120"/>
      <c r="D63" s="120"/>
      <c r="E63" s="120"/>
      <c r="F63" s="141"/>
      <c r="G63" s="145"/>
      <c r="H63" s="145"/>
      <c r="I63" s="145"/>
      <c r="J63" s="145"/>
      <c r="K63" s="146"/>
      <c r="L63" s="145"/>
      <c r="M63" s="145"/>
      <c r="N63" s="145"/>
      <c r="O63" s="147"/>
      <c r="P63" s="147"/>
      <c r="Q63" s="190"/>
    </row>
    <row r="64" spans="1:17" s="121" customFormat="1" ht="21.75" customHeight="1">
      <c r="A64" s="119"/>
      <c r="B64" s="119"/>
      <c r="C64" s="120"/>
      <c r="D64" s="120"/>
      <c r="E64" s="120"/>
      <c r="F64" s="141"/>
      <c r="G64" s="145"/>
      <c r="H64" s="145"/>
      <c r="I64" s="145"/>
      <c r="J64" s="145"/>
      <c r="K64" s="146"/>
      <c r="L64" s="145"/>
      <c r="M64" s="145"/>
      <c r="N64" s="145"/>
      <c r="O64" s="147"/>
      <c r="P64" s="147"/>
      <c r="Q64" s="190"/>
    </row>
    <row r="65" spans="1:17" s="121" customFormat="1" ht="21.75" customHeight="1">
      <c r="A65" s="119"/>
      <c r="B65" s="119"/>
      <c r="C65" s="120"/>
      <c r="D65" s="120"/>
      <c r="E65" s="120"/>
      <c r="F65" s="141"/>
      <c r="G65" s="145"/>
      <c r="H65" s="145"/>
      <c r="I65" s="145"/>
      <c r="J65" s="145"/>
      <c r="K65" s="146"/>
      <c r="L65" s="145"/>
      <c r="M65" s="145"/>
      <c r="N65" s="145"/>
      <c r="O65" s="147"/>
      <c r="P65" s="147"/>
      <c r="Q65" s="190"/>
    </row>
    <row r="66" spans="1:16" ht="30.75" customHeight="1" thickBot="1">
      <c r="A66" s="179"/>
      <c r="B66" s="180"/>
      <c r="C66" s="180"/>
      <c r="D66" s="180"/>
      <c r="E66" s="180"/>
      <c r="F66" s="181"/>
      <c r="G66" s="182"/>
      <c r="H66" s="182"/>
      <c r="I66" s="182"/>
      <c r="J66" s="182"/>
      <c r="K66" s="183"/>
      <c r="L66" s="182"/>
      <c r="M66" s="182"/>
      <c r="N66" s="182"/>
      <c r="O66" s="182"/>
      <c r="P66" s="184"/>
    </row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</sheetData>
  <sheetProtection/>
  <mergeCells count="9">
    <mergeCell ref="H2:J2"/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6" r:id="rId3"/>
  <colBreaks count="1" manualBreakCount="1">
    <brk id="10" max="6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chin2593</cp:lastModifiedBy>
  <cp:lastPrinted>2014-03-17T01:38:44Z</cp:lastPrinted>
  <dcterms:created xsi:type="dcterms:W3CDTF">2005-01-20T08:06:46Z</dcterms:created>
  <dcterms:modified xsi:type="dcterms:W3CDTF">2014-04-16T09:58:38Z</dcterms:modified>
  <cp:category/>
  <cp:version/>
  <cp:contentType/>
  <cp:contentStatus/>
</cp:coreProperties>
</file>