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8445" windowHeight="4470" tabRatio="297" activeTab="0"/>
  </bookViews>
  <sheets>
    <sheet name="出納終結報告" sheetId="1" r:id="rId1"/>
  </sheets>
  <definedNames>
    <definedName name="\m" localSheetId="0">'出納終結報告'!#REF!</definedName>
    <definedName name="\m">#REF!</definedName>
    <definedName name="\p" localSheetId="0">'出納終結報告'!#REF!</definedName>
    <definedName name="\p">#REF!</definedName>
    <definedName name="\s" localSheetId="0">'出納終結報告'!#REF!</definedName>
    <definedName name="\s">#REF!</definedName>
    <definedName name="_xlnm.Print_Area" localSheetId="0">'出納終結報告'!$A$1:$J$87</definedName>
    <definedName name="Print_Area_MI" localSheetId="0">'出納終結報告'!$A$4:$J$67</definedName>
    <definedName name="PRINT_AREA_MI">#REF!</definedName>
    <definedName name="_xlnm.Print_Titles" localSheetId="0">'出納終結報告'!$1:$5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<sst xmlns="http://schemas.openxmlformats.org/spreadsheetml/2006/main" count="131" uniqueCount="107">
  <si>
    <t xml:space="preserve"> </t>
  </si>
  <si>
    <t>比</t>
  </si>
  <si>
    <t>較</t>
  </si>
  <si>
    <t>增</t>
  </si>
  <si>
    <t>減</t>
  </si>
  <si>
    <t>中央政府</t>
  </si>
  <si>
    <t>總決算</t>
  </si>
  <si>
    <t>國庫年度出</t>
  </si>
  <si>
    <t xml:space="preserve">  </t>
  </si>
  <si>
    <t>以前年度收入</t>
  </si>
  <si>
    <t>退還以前年度歲入</t>
  </si>
  <si>
    <t>計畫公共設施保留地</t>
  </si>
  <si>
    <t>收回以前年度</t>
  </si>
  <si>
    <t>(以前年度支出)</t>
  </si>
  <si>
    <t>臺灣省加速取得都市</t>
  </si>
  <si>
    <t>本年度國庫結存數</t>
  </si>
  <si>
    <t>興建重大交通建設計畫</t>
  </si>
  <si>
    <t>第三期工程特別決算</t>
  </si>
  <si>
    <t>臺灣省加速取得都市計畫</t>
  </si>
  <si>
    <t>公共設施保留地償債計畫</t>
  </si>
  <si>
    <t>興建臺灣北部區域第二</t>
  </si>
  <si>
    <t>高速公路第二期工程</t>
  </si>
  <si>
    <t>臺北都會區大眾捷運系統</t>
  </si>
  <si>
    <t>特別決算(以前年度支出)</t>
  </si>
  <si>
    <t>第三期建設工程特別決算</t>
  </si>
  <si>
    <t>口蹄疫危機處理特別決算</t>
  </si>
  <si>
    <r>
      <t>納終結報告</t>
    </r>
    <r>
      <rPr>
        <b/>
        <sz val="26"/>
        <rFont val="細明體"/>
        <family val="3"/>
      </rPr>
      <t xml:space="preserve">  </t>
    </r>
    <r>
      <rPr>
        <b/>
        <sz val="18"/>
        <rFont val="Times New Roman"/>
        <family val="1"/>
      </rPr>
      <t>(</t>
    </r>
    <r>
      <rPr>
        <b/>
        <sz val="18"/>
        <rFont val="細明體"/>
        <family val="3"/>
      </rPr>
      <t>現金收支部分</t>
    </r>
    <r>
      <rPr>
        <b/>
        <sz val="18"/>
        <rFont val="Times New Roman"/>
        <family val="1"/>
      </rPr>
      <t>)</t>
    </r>
  </si>
  <si>
    <r>
      <t xml:space="preserve">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度</t>
    </r>
  </si>
  <si>
    <r>
      <t>預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算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數</t>
    </r>
  </si>
  <si>
    <r>
      <t>加</t>
    </r>
    <r>
      <rPr>
        <sz val="9"/>
        <rFont val="新細明體"/>
        <family val="1"/>
      </rPr>
      <t>：上年度國庫結存數</t>
    </r>
  </si>
  <si>
    <r>
      <t xml:space="preserve">  </t>
    </r>
    <r>
      <rPr>
        <sz val="9"/>
        <rFont val="新細明體"/>
        <family val="1"/>
      </rPr>
      <t>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本年度發行國庫券及短
        期借款淨增加舉借餘額</t>
    </r>
  </si>
  <si>
    <r>
      <t>總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決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算</t>
    </r>
  </si>
  <si>
    <r>
      <t xml:space="preserve">      </t>
    </r>
    <r>
      <rPr>
        <sz val="10"/>
        <rFont val="新細明體"/>
        <family val="1"/>
      </rPr>
      <t>罰款及賠償收入</t>
    </r>
  </si>
  <si>
    <r>
      <t xml:space="preserve">      </t>
    </r>
    <r>
      <rPr>
        <sz val="10"/>
        <rFont val="新細明體"/>
        <family val="1"/>
      </rPr>
      <t>規費收入</t>
    </r>
  </si>
  <si>
    <r>
      <t xml:space="preserve">      </t>
    </r>
    <r>
      <rPr>
        <sz val="10"/>
        <rFont val="新細明體"/>
        <family val="1"/>
      </rPr>
      <t>財產收入</t>
    </r>
  </si>
  <si>
    <r>
      <t xml:space="preserve">      </t>
    </r>
    <r>
      <rPr>
        <sz val="10"/>
        <rFont val="新細明體"/>
        <family val="1"/>
      </rPr>
      <t>營業盈餘及事業收入</t>
    </r>
  </si>
  <si>
    <r>
      <t xml:space="preserve">      </t>
    </r>
    <r>
      <rPr>
        <sz val="10"/>
        <rFont val="新細明體"/>
        <family val="1"/>
      </rPr>
      <t>捐獻及贈與收入</t>
    </r>
  </si>
  <si>
    <r>
      <t xml:space="preserve">      </t>
    </r>
    <r>
      <rPr>
        <sz val="10"/>
        <rFont val="新細明體"/>
        <family val="1"/>
      </rPr>
      <t>其他收入</t>
    </r>
  </si>
  <si>
    <r>
      <t xml:space="preserve"> </t>
    </r>
    <r>
      <rPr>
        <sz val="10"/>
        <rFont val="新細明體"/>
        <family val="1"/>
      </rPr>
      <t>所得稅</t>
    </r>
  </si>
  <si>
    <r>
      <t xml:space="preserve"> </t>
    </r>
    <r>
      <rPr>
        <sz val="10"/>
        <rFont val="新細明體"/>
        <family val="1"/>
      </rPr>
      <t>遺產及贈與稅</t>
    </r>
  </si>
  <si>
    <r>
      <t xml:space="preserve"> </t>
    </r>
    <r>
      <rPr>
        <sz val="10"/>
        <rFont val="新細明體"/>
        <family val="1"/>
      </rPr>
      <t>關稅</t>
    </r>
  </si>
  <si>
    <r>
      <t xml:space="preserve"> </t>
    </r>
    <r>
      <rPr>
        <sz val="10"/>
        <rFont val="新細明體"/>
        <family val="1"/>
      </rPr>
      <t>貨物稅</t>
    </r>
  </si>
  <si>
    <r>
      <t xml:space="preserve"> </t>
    </r>
    <r>
      <rPr>
        <sz val="10"/>
        <rFont val="新細明體"/>
        <family val="1"/>
      </rPr>
      <t>證券交易稅</t>
    </r>
  </si>
  <si>
    <r>
      <t xml:space="preserve"> </t>
    </r>
    <r>
      <rPr>
        <sz val="10"/>
        <rFont val="新細明體"/>
        <family val="1"/>
      </rPr>
      <t>礦區稅</t>
    </r>
  </si>
  <si>
    <r>
      <t xml:space="preserve"> </t>
    </r>
    <r>
      <rPr>
        <sz val="10"/>
        <rFont val="新細明體"/>
        <family val="1"/>
      </rPr>
      <t>期貨交易稅</t>
    </r>
  </si>
  <si>
    <r>
      <t xml:space="preserve"> </t>
    </r>
    <r>
      <rPr>
        <sz val="10"/>
        <rFont val="新細明體"/>
        <family val="1"/>
      </rPr>
      <t>菸酒稅</t>
    </r>
  </si>
  <si>
    <r>
      <t xml:space="preserve"> </t>
    </r>
    <r>
      <rPr>
        <sz val="10"/>
        <rFont val="新細明體"/>
        <family val="1"/>
      </rPr>
      <t>營業稅</t>
    </r>
  </si>
  <si>
    <r>
      <t>小</t>
    </r>
    <r>
      <rPr>
        <b/>
        <sz val="10"/>
        <rFont val="Times New Roman"/>
        <family val="1"/>
      </rPr>
      <t xml:space="preserve">                           </t>
    </r>
    <r>
      <rPr>
        <b/>
        <sz val="10"/>
        <rFont val="華康中黑體"/>
        <family val="3"/>
      </rPr>
      <t>計</t>
    </r>
  </si>
  <si>
    <r>
      <t xml:space="preserve">   </t>
    </r>
    <r>
      <rPr>
        <sz val="10"/>
        <rFont val="新細明體"/>
        <family val="1"/>
      </rPr>
      <t>歲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入</t>
    </r>
  </si>
  <si>
    <r>
      <t xml:space="preserve">   </t>
    </r>
    <r>
      <rPr>
        <sz val="10"/>
        <rFont val="新細明體"/>
        <family val="1"/>
      </rPr>
      <t>歲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出</t>
    </r>
  </si>
  <si>
    <r>
      <t xml:space="preserve">      </t>
    </r>
    <r>
      <rPr>
        <sz val="10"/>
        <rFont val="新細明體"/>
        <family val="1"/>
      </rPr>
      <t>國民大會主管</t>
    </r>
  </si>
  <si>
    <r>
      <t xml:space="preserve">      </t>
    </r>
    <r>
      <rPr>
        <sz val="10"/>
        <rFont val="新細明體"/>
        <family val="1"/>
      </rPr>
      <t>總統府主管</t>
    </r>
  </si>
  <si>
    <r>
      <t xml:space="preserve">      </t>
    </r>
    <r>
      <rPr>
        <sz val="10"/>
        <rFont val="新細明體"/>
        <family val="1"/>
      </rPr>
      <t>行政院主管</t>
    </r>
  </si>
  <si>
    <r>
      <t xml:space="preserve">      </t>
    </r>
    <r>
      <rPr>
        <sz val="10"/>
        <rFont val="新細明體"/>
        <family val="1"/>
      </rPr>
      <t>立法院主管</t>
    </r>
  </si>
  <si>
    <r>
      <t xml:space="preserve">      </t>
    </r>
    <r>
      <rPr>
        <sz val="10"/>
        <rFont val="新細明體"/>
        <family val="1"/>
      </rPr>
      <t>司法院主管</t>
    </r>
  </si>
  <si>
    <r>
      <t xml:space="preserve">      </t>
    </r>
    <r>
      <rPr>
        <sz val="10"/>
        <rFont val="新細明體"/>
        <family val="1"/>
      </rPr>
      <t>考試院主管</t>
    </r>
  </si>
  <si>
    <r>
      <t xml:space="preserve">      </t>
    </r>
    <r>
      <rPr>
        <sz val="10"/>
        <rFont val="新細明體"/>
        <family val="1"/>
      </rPr>
      <t>監察院主管</t>
    </r>
  </si>
  <si>
    <r>
      <t xml:space="preserve">      </t>
    </r>
    <r>
      <rPr>
        <sz val="10"/>
        <rFont val="新細明體"/>
        <family val="1"/>
      </rPr>
      <t>內政部主管</t>
    </r>
  </si>
  <si>
    <r>
      <t xml:space="preserve">      </t>
    </r>
    <r>
      <rPr>
        <sz val="10"/>
        <rFont val="新細明體"/>
        <family val="1"/>
      </rPr>
      <t>外交部主管</t>
    </r>
  </si>
  <si>
    <r>
      <t xml:space="preserve">      </t>
    </r>
    <r>
      <rPr>
        <sz val="10"/>
        <rFont val="新細明體"/>
        <family val="1"/>
      </rPr>
      <t>國防部主管</t>
    </r>
  </si>
  <si>
    <r>
      <t xml:space="preserve">      </t>
    </r>
    <r>
      <rPr>
        <sz val="10"/>
        <rFont val="新細明體"/>
        <family val="1"/>
      </rPr>
      <t>財政部主管</t>
    </r>
  </si>
  <si>
    <r>
      <t xml:space="preserve">      </t>
    </r>
    <r>
      <rPr>
        <sz val="10"/>
        <rFont val="新細明體"/>
        <family val="1"/>
      </rPr>
      <t>教育部主管</t>
    </r>
  </si>
  <si>
    <r>
      <t xml:space="preserve">      </t>
    </r>
    <r>
      <rPr>
        <sz val="10"/>
        <rFont val="新細明體"/>
        <family val="1"/>
      </rPr>
      <t>法務部主管</t>
    </r>
  </si>
  <si>
    <r>
      <t xml:space="preserve">      </t>
    </r>
    <r>
      <rPr>
        <sz val="10"/>
        <rFont val="新細明體"/>
        <family val="1"/>
      </rPr>
      <t>經濟部主管</t>
    </r>
  </si>
  <si>
    <r>
      <t xml:space="preserve">      </t>
    </r>
    <r>
      <rPr>
        <sz val="10"/>
        <rFont val="新細明體"/>
        <family val="1"/>
      </rPr>
      <t>交通部主管</t>
    </r>
  </si>
  <si>
    <r>
      <t xml:space="preserve">      </t>
    </r>
    <r>
      <rPr>
        <sz val="10"/>
        <rFont val="新細明體"/>
        <family val="1"/>
      </rPr>
      <t>蒙藏委員會主管</t>
    </r>
    <r>
      <rPr>
        <sz val="10"/>
        <rFont val="Times New Roman"/>
        <family val="1"/>
      </rPr>
      <t xml:space="preserve"> </t>
    </r>
  </si>
  <si>
    <r>
      <t xml:space="preserve">      </t>
    </r>
    <r>
      <rPr>
        <sz val="10"/>
        <rFont val="新細明體"/>
        <family val="1"/>
      </rPr>
      <t>僑務委員會主管</t>
    </r>
  </si>
  <si>
    <r>
      <t xml:space="preserve">      </t>
    </r>
    <r>
      <rPr>
        <sz val="10"/>
        <rFont val="新細明體"/>
        <family val="1"/>
      </rPr>
      <t>國家科學委員會主管</t>
    </r>
  </si>
  <si>
    <r>
      <t xml:space="preserve">      </t>
    </r>
    <r>
      <rPr>
        <sz val="10"/>
        <rFont val="新細明體"/>
        <family val="1"/>
      </rPr>
      <t>原子能委員會主管</t>
    </r>
  </si>
  <si>
    <r>
      <t xml:space="preserve">      </t>
    </r>
    <r>
      <rPr>
        <sz val="10"/>
        <rFont val="新細明體"/>
        <family val="1"/>
      </rPr>
      <t>農業委員會主管</t>
    </r>
  </si>
  <si>
    <r>
      <t xml:space="preserve">      </t>
    </r>
    <r>
      <rPr>
        <sz val="10"/>
        <rFont val="新細明體"/>
        <family val="1"/>
      </rPr>
      <t>勞工委員會主管</t>
    </r>
  </si>
  <si>
    <r>
      <t xml:space="preserve">      </t>
    </r>
    <r>
      <rPr>
        <sz val="10"/>
        <rFont val="新細明體"/>
        <family val="1"/>
      </rPr>
      <t>衛生署主管</t>
    </r>
  </si>
  <si>
    <r>
      <t xml:space="preserve">      </t>
    </r>
    <r>
      <rPr>
        <sz val="10"/>
        <rFont val="新細明體"/>
        <family val="1"/>
      </rPr>
      <t>環境保護署主管</t>
    </r>
  </si>
  <si>
    <r>
      <t xml:space="preserve">      </t>
    </r>
    <r>
      <rPr>
        <sz val="10"/>
        <rFont val="新細明體"/>
        <family val="1"/>
      </rPr>
      <t>海岸巡防署主管</t>
    </r>
  </si>
  <si>
    <r>
      <t xml:space="preserve">      </t>
    </r>
    <r>
      <rPr>
        <sz val="10"/>
        <rFont val="新細明體"/>
        <family val="1"/>
      </rPr>
      <t>省市地方政府</t>
    </r>
  </si>
  <si>
    <r>
      <t xml:space="preserve">         </t>
    </r>
    <r>
      <rPr>
        <sz val="7"/>
        <rFont val="新細明體"/>
        <family val="1"/>
      </rPr>
      <t>國軍退除役官兵輔導委員會主管</t>
    </r>
  </si>
  <si>
    <r>
      <t>小</t>
    </r>
    <r>
      <rPr>
        <b/>
        <sz val="10"/>
        <rFont val="Times New Roman"/>
        <family val="1"/>
      </rPr>
      <t xml:space="preserve">                            </t>
    </r>
    <r>
      <rPr>
        <b/>
        <sz val="10"/>
        <rFont val="華康中黑體"/>
        <family val="3"/>
      </rPr>
      <t>計</t>
    </r>
  </si>
  <si>
    <t>支出合計</t>
  </si>
  <si>
    <t>收入合計</t>
  </si>
  <si>
    <r>
      <t xml:space="preserve">      </t>
    </r>
    <r>
      <rPr>
        <sz val="10"/>
        <rFont val="細明體"/>
        <family val="3"/>
      </rPr>
      <t>災害準備金</t>
    </r>
  </si>
  <si>
    <r>
      <t xml:space="preserve">      </t>
    </r>
    <r>
      <rPr>
        <sz val="10"/>
        <rFont val="細明體"/>
        <family val="3"/>
      </rPr>
      <t>第二預備金</t>
    </r>
  </si>
  <si>
    <t>(以前年度收入)</t>
  </si>
  <si>
    <t>以前年度支出</t>
  </si>
  <si>
    <t>經費賸餘</t>
  </si>
  <si>
    <t>特別決算(以前年度支出)</t>
  </si>
  <si>
    <t>九二一震災災後重建</t>
  </si>
  <si>
    <r>
      <t>實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收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數</t>
    </r>
  </si>
  <si>
    <t>收支餘絀</t>
  </si>
  <si>
    <t>期特別決算(以前年度支出)</t>
  </si>
  <si>
    <t>九二一震災災後重建第二</t>
  </si>
  <si>
    <r>
      <t xml:space="preserve"> 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 xml:space="preserve"> 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特種基金淨增加存放款
        餘額</t>
    </r>
  </si>
  <si>
    <r>
      <t>實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支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數</t>
    </r>
  </si>
  <si>
    <t>單位：新臺幣元</t>
  </si>
  <si>
    <r>
      <t>中華民國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九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十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二</t>
    </r>
  </si>
  <si>
    <r>
      <t xml:space="preserve">    </t>
    </r>
    <r>
      <rPr>
        <sz val="10"/>
        <rFont val="新細明體"/>
        <family val="1"/>
      </rPr>
      <t>稅課收入</t>
    </r>
  </si>
  <si>
    <t>第二期特別決算</t>
  </si>
  <si>
    <t>特別決算(以前年度收入)</t>
  </si>
  <si>
    <t>興建重大交通建設計畫</t>
  </si>
  <si>
    <r>
      <t>第二期工程特別決算</t>
    </r>
  </si>
  <si>
    <r>
      <t>第三期工程特別決算</t>
    </r>
  </si>
  <si>
    <t>償債計畫第二期特別決算</t>
  </si>
  <si>
    <r>
      <t xml:space="preserve">   </t>
    </r>
    <r>
      <rPr>
        <sz val="10"/>
        <rFont val="新細明體"/>
        <family val="1"/>
      </rPr>
      <t>發</t>
    </r>
    <r>
      <rPr>
        <sz val="10"/>
        <rFont val="新細明體"/>
        <family val="1"/>
      </rPr>
      <t>行</t>
    </r>
    <r>
      <rPr>
        <sz val="10"/>
        <rFont val="新細明體"/>
        <family val="1"/>
      </rPr>
      <t>公</t>
    </r>
    <r>
      <rPr>
        <sz val="10"/>
        <rFont val="新細明體"/>
        <family val="1"/>
      </rPr>
      <t>債</t>
    </r>
    <r>
      <rPr>
        <sz val="10"/>
        <rFont val="新細明體"/>
        <family val="1"/>
      </rPr>
      <t>及</t>
    </r>
    <r>
      <rPr>
        <sz val="10"/>
        <rFont val="新細明體"/>
        <family val="1"/>
      </rPr>
      <t>賒</t>
    </r>
    <r>
      <rPr>
        <sz val="10"/>
        <rFont val="新細明體"/>
        <family val="1"/>
      </rPr>
      <t>借收入</t>
    </r>
  </si>
  <si>
    <r>
      <t xml:space="preserve">   </t>
    </r>
    <r>
      <rPr>
        <sz val="10"/>
        <rFont val="新細明體"/>
        <family val="1"/>
      </rPr>
      <t>債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務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支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出</t>
    </r>
  </si>
  <si>
    <r>
      <t xml:space="preserve">        </t>
    </r>
    <r>
      <rPr>
        <sz val="9"/>
        <rFont val="新細明體"/>
        <family val="1"/>
      </rPr>
      <t>各機關淨增加保管款餘額</t>
    </r>
  </si>
  <si>
    <t>收回剔除經費</t>
  </si>
  <si>
    <t>收入項目</t>
  </si>
  <si>
    <t>支出項目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</si>
</sst>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...&quot;_-;_-@_-"/>
    <numFmt numFmtId="177" formatCode="#,##0.00;[Red]\-#,##0.00;&quot;…&quot;"/>
    <numFmt numFmtId="178" formatCode="0.00_);[Red]\(0.00\)"/>
    <numFmt numFmtId="179" formatCode="0.00_ "/>
    <numFmt numFmtId="180" formatCode="#,##0.00_ "/>
    <numFmt numFmtId="181" formatCode="0.0000_);[Red]\(0.0000\)"/>
    <numFmt numFmtId="182" formatCode="0.0_);[Red]\(0.0\)"/>
    <numFmt numFmtId="183" formatCode="#,##0.00;\-#,##0.00;&quot;…&quot;"/>
  </numFmts>
  <fonts count="27">
    <font>
      <sz val="12"/>
      <name val="Courier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20"/>
      <name val="細明體"/>
      <family val="3"/>
    </font>
    <font>
      <b/>
      <u val="single"/>
      <sz val="26"/>
      <name val="細明體"/>
      <family val="3"/>
    </font>
    <font>
      <b/>
      <sz val="26"/>
      <name val="細明體"/>
      <family val="3"/>
    </font>
    <font>
      <b/>
      <sz val="18"/>
      <name val="Times New Roman"/>
      <family val="1"/>
    </font>
    <font>
      <b/>
      <sz val="18"/>
      <name val="細明體"/>
      <family val="3"/>
    </font>
    <font>
      <b/>
      <sz val="10"/>
      <name val="Abadi MT Condensed Light"/>
      <family val="2"/>
    </font>
    <font>
      <sz val="10"/>
      <name val="細明體"/>
      <family val="3"/>
    </font>
    <font>
      <sz val="12"/>
      <name val="Times New Roman"/>
      <family val="1"/>
    </font>
    <font>
      <sz val="12"/>
      <name val="細明體"/>
      <family val="3"/>
    </font>
    <font>
      <b/>
      <sz val="12"/>
      <name val="細明體"/>
      <family val="3"/>
    </font>
    <font>
      <sz val="11"/>
      <name val="新細明體"/>
      <family val="1"/>
    </font>
    <font>
      <sz val="11"/>
      <name val="Times New Roman"/>
      <family val="1"/>
    </font>
    <font>
      <sz val="11"/>
      <name val="Courier"/>
      <family val="3"/>
    </font>
    <font>
      <b/>
      <sz val="10"/>
      <name val="華康中黑體"/>
      <family val="3"/>
    </font>
    <font>
      <sz val="9"/>
      <name val="Times New Roman"/>
      <family val="1"/>
    </font>
    <font>
      <sz val="7"/>
      <name val="Times New Roman"/>
      <family val="1"/>
    </font>
    <font>
      <sz val="7"/>
      <name val="新細明體"/>
      <family val="1"/>
    </font>
    <font>
      <sz val="11"/>
      <name val="細明體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7" fillId="0" borderId="0" xfId="0" applyFont="1" applyAlignment="1">
      <alignment/>
    </xf>
    <xf numFmtId="39" fontId="6" fillId="0" borderId="0" xfId="0" applyNumberFormat="1" applyFont="1" applyBorder="1" applyAlignment="1" applyProtection="1">
      <alignment horizontal="distributed"/>
      <protection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top"/>
    </xf>
    <xf numFmtId="177" fontId="7" fillId="0" borderId="3" xfId="0" applyNumberFormat="1" applyFont="1" applyBorder="1" applyAlignment="1" applyProtection="1">
      <alignment horizontal="right" vertical="center" shrinkToFit="1"/>
      <protection/>
    </xf>
    <xf numFmtId="177" fontId="8" fillId="0" borderId="3" xfId="0" applyNumberFormat="1" applyFont="1" applyBorder="1" applyAlignment="1" applyProtection="1">
      <alignment horizontal="right" vertical="center" shrinkToFit="1"/>
      <protection/>
    </xf>
    <xf numFmtId="177" fontId="7" fillId="0" borderId="2" xfId="0" applyNumberFormat="1" applyFont="1" applyBorder="1" applyAlignment="1" applyProtection="1">
      <alignment horizontal="right" vertical="center" shrinkToFit="1"/>
      <protection/>
    </xf>
    <xf numFmtId="39" fontId="6" fillId="0" borderId="1" xfId="0" applyNumberFormat="1" applyFont="1" applyBorder="1" applyAlignment="1" applyProtection="1">
      <alignment horizontal="left" vertical="top" wrapText="1"/>
      <protection/>
    </xf>
    <xf numFmtId="39" fontId="7" fillId="0" borderId="2" xfId="0" applyNumberFormat="1" applyFont="1" applyBorder="1" applyAlignment="1" applyProtection="1">
      <alignment vertical="center" shrinkToFit="1"/>
      <protection/>
    </xf>
    <xf numFmtId="39" fontId="7" fillId="0" borderId="0" xfId="0" applyNumberFormat="1" applyFont="1" applyBorder="1" applyAlignment="1" applyProtection="1">
      <alignment vertical="center" shrinkToFit="1"/>
      <protection/>
    </xf>
    <xf numFmtId="177" fontId="8" fillId="0" borderId="2" xfId="0" applyNumberFormat="1" applyFont="1" applyBorder="1" applyAlignment="1" applyProtection="1">
      <alignment horizontal="right" vertical="center" shrinkToFit="1"/>
      <protection/>
    </xf>
    <xf numFmtId="0" fontId="7" fillId="0" borderId="2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39" fontId="7" fillId="0" borderId="1" xfId="0" applyNumberFormat="1" applyFont="1" applyBorder="1" applyAlignment="1" applyProtection="1">
      <alignment vertical="center" shrinkToFit="1"/>
      <protection/>
    </xf>
    <xf numFmtId="39" fontId="6" fillId="0" borderId="0" xfId="0" applyNumberFormat="1" applyFont="1" applyBorder="1" applyAlignment="1" applyProtection="1">
      <alignment horizontal="distributed" vertical="center"/>
      <protection/>
    </xf>
    <xf numFmtId="39" fontId="14" fillId="0" borderId="1" xfId="0" applyNumberFormat="1" applyFont="1" applyBorder="1" applyAlignment="1" applyProtection="1">
      <alignment horizontal="center" vertical="center"/>
      <protection/>
    </xf>
    <xf numFmtId="0" fontId="7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vertical="top"/>
    </xf>
    <xf numFmtId="0" fontId="15" fillId="0" borderId="0" xfId="0" applyFont="1" applyAlignment="1">
      <alignment vertical="center"/>
    </xf>
    <xf numFmtId="177" fontId="18" fillId="0" borderId="4" xfId="0" applyNumberFormat="1" applyFont="1" applyBorder="1" applyAlignment="1" applyProtection="1">
      <alignment horizontal="right" vertical="center"/>
      <protection/>
    </xf>
    <xf numFmtId="0" fontId="17" fillId="0" borderId="4" xfId="0" applyFont="1" applyBorder="1" applyAlignment="1">
      <alignment vertical="center"/>
    </xf>
    <xf numFmtId="0" fontId="7" fillId="0" borderId="5" xfId="0" applyFont="1" applyBorder="1" applyAlignment="1">
      <alignment/>
    </xf>
    <xf numFmtId="0" fontId="16" fillId="0" borderId="0" xfId="0" applyFont="1" applyAlignment="1">
      <alignment/>
    </xf>
    <xf numFmtId="177" fontId="7" fillId="0" borderId="0" xfId="0" applyNumberFormat="1" applyFont="1" applyBorder="1" applyAlignment="1" applyProtection="1">
      <alignment horizontal="right" vertical="center" shrinkToFit="1"/>
      <protection/>
    </xf>
    <xf numFmtId="39" fontId="6" fillId="0" borderId="1" xfId="0" applyNumberFormat="1" applyFont="1" applyBorder="1" applyAlignment="1" applyProtection="1">
      <alignment horizontal="distributed"/>
      <protection/>
    </xf>
    <xf numFmtId="39" fontId="6" fillId="0" borderId="1" xfId="0" applyNumberFormat="1" applyFont="1" applyBorder="1" applyAlignment="1" applyProtection="1">
      <alignment horizontal="distributed" vertical="center"/>
      <protection/>
    </xf>
    <xf numFmtId="39" fontId="6" fillId="0" borderId="1" xfId="0" applyNumberFormat="1" applyFont="1" applyBorder="1" applyAlignment="1" applyProtection="1" quotePrefix="1">
      <alignment horizontal="distributed"/>
      <protection/>
    </xf>
    <xf numFmtId="49" fontId="6" fillId="0" borderId="1" xfId="0" applyNumberFormat="1" applyFont="1" applyBorder="1" applyAlignment="1" applyProtection="1" quotePrefix="1">
      <alignment horizontal="distributed" vertical="center"/>
      <protection/>
    </xf>
    <xf numFmtId="39" fontId="22" fillId="0" borderId="1" xfId="0" applyNumberFormat="1" applyFont="1" applyBorder="1" applyAlignment="1" applyProtection="1">
      <alignment horizontal="distributed" vertical="center" shrinkToFit="1"/>
      <protection/>
    </xf>
    <xf numFmtId="181" fontId="7" fillId="0" borderId="2" xfId="0" applyNumberFormat="1" applyFont="1" applyBorder="1" applyAlignment="1">
      <alignment vertical="center" shrinkToFit="1"/>
    </xf>
    <xf numFmtId="177" fontId="7" fillId="0" borderId="6" xfId="0" applyNumberFormat="1" applyFont="1" applyBorder="1" applyAlignment="1" applyProtection="1">
      <alignment horizontal="right" vertical="center" shrinkToFit="1"/>
      <protection/>
    </xf>
    <xf numFmtId="0" fontId="7" fillId="0" borderId="7" xfId="0" applyFont="1" applyBorder="1" applyAlignment="1">
      <alignment/>
    </xf>
    <xf numFmtId="39" fontId="7" fillId="0" borderId="7" xfId="0" applyNumberFormat="1" applyFont="1" applyBorder="1" applyAlignment="1" applyProtection="1">
      <alignment vertical="center" shrinkToFit="1"/>
      <protection/>
    </xf>
    <xf numFmtId="39" fontId="7" fillId="0" borderId="6" xfId="0" applyNumberFormat="1" applyFont="1" applyBorder="1" applyAlignment="1" applyProtection="1">
      <alignment vertical="center" shrinkToFit="1"/>
      <protection/>
    </xf>
    <xf numFmtId="177" fontId="8" fillId="0" borderId="7" xfId="0" applyNumberFormat="1" applyFont="1" applyBorder="1" applyAlignment="1" applyProtection="1">
      <alignment horizontal="right" shrinkToFit="1"/>
      <protection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177" fontId="7" fillId="0" borderId="3" xfId="0" applyNumberFormat="1" applyFont="1" applyBorder="1" applyAlignment="1" applyProtection="1">
      <alignment horizontal="right" shrinkToFit="1"/>
      <protection/>
    </xf>
    <xf numFmtId="177" fontId="7" fillId="0" borderId="1" xfId="0" applyNumberFormat="1" applyFont="1" applyBorder="1" applyAlignment="1" applyProtection="1">
      <alignment horizontal="right" vertical="center" shrinkToFit="1"/>
      <protection/>
    </xf>
    <xf numFmtId="177" fontId="7" fillId="0" borderId="2" xfId="0" applyNumberFormat="1" applyFont="1" applyBorder="1" applyAlignment="1" applyProtection="1">
      <alignment horizontal="right" vertical="top"/>
      <protection/>
    </xf>
    <xf numFmtId="177" fontId="7" fillId="0" borderId="2" xfId="0" applyNumberFormat="1" applyFont="1" applyBorder="1" applyAlignment="1" applyProtection="1">
      <alignment horizontal="right" shrinkToFit="1"/>
      <protection/>
    </xf>
    <xf numFmtId="0" fontId="7" fillId="0" borderId="2" xfId="0" applyFont="1" applyBorder="1" applyAlignment="1">
      <alignment shrinkToFit="1"/>
    </xf>
    <xf numFmtId="177" fontId="8" fillId="0" borderId="8" xfId="0" applyNumberFormat="1" applyFont="1" applyBorder="1" applyAlignment="1" applyProtection="1">
      <alignment horizontal="right" shrinkToFit="1"/>
      <protection/>
    </xf>
    <xf numFmtId="39" fontId="22" fillId="0" borderId="5" xfId="0" applyNumberFormat="1" applyFont="1" applyBorder="1" applyAlignment="1" applyProtection="1">
      <alignment horizontal="distributed" shrinkToFit="1"/>
      <protection/>
    </xf>
    <xf numFmtId="39" fontId="6" fillId="0" borderId="1" xfId="0" applyNumberFormat="1" applyFont="1" applyBorder="1" applyAlignment="1" applyProtection="1">
      <alignment horizontal="left" vertical="top"/>
      <protection/>
    </xf>
    <xf numFmtId="177" fontId="8" fillId="0" borderId="0" xfId="0" applyNumberFormat="1" applyFont="1" applyBorder="1" applyAlignment="1" applyProtection="1">
      <alignment horizontal="right" vertical="center" shrinkToFit="1"/>
      <protection/>
    </xf>
    <xf numFmtId="49" fontId="6" fillId="0" borderId="0" xfId="0" applyNumberFormat="1" applyFont="1" applyBorder="1" applyAlignment="1" applyProtection="1" quotePrefix="1">
      <alignment horizontal="center" vertical="center"/>
      <protection/>
    </xf>
    <xf numFmtId="49" fontId="6" fillId="0" borderId="1" xfId="0" applyNumberFormat="1" applyFont="1" applyBorder="1" applyAlignment="1" applyProtection="1">
      <alignment horizontal="center" vertical="center"/>
      <protection/>
    </xf>
    <xf numFmtId="39" fontId="6" fillId="0" borderId="0" xfId="0" applyNumberFormat="1" applyFont="1" applyBorder="1" applyAlignment="1" applyProtection="1" quotePrefix="1">
      <alignment horizontal="center"/>
      <protection/>
    </xf>
    <xf numFmtId="0" fontId="15" fillId="0" borderId="0" xfId="0" applyFont="1" applyAlignment="1">
      <alignment/>
    </xf>
    <xf numFmtId="49" fontId="6" fillId="0" borderId="1" xfId="0" applyNumberFormat="1" applyFont="1" applyBorder="1" applyAlignment="1" applyProtection="1">
      <alignment horizontal="distributed" vertical="top"/>
      <protection/>
    </xf>
    <xf numFmtId="177" fontId="7" fillId="0" borderId="0" xfId="0" applyNumberFormat="1" applyFont="1" applyBorder="1" applyAlignment="1" applyProtection="1">
      <alignment horizontal="right" shrinkToFit="1"/>
      <protection/>
    </xf>
    <xf numFmtId="39" fontId="23" fillId="0" borderId="0" xfId="0" applyNumberFormat="1" applyFont="1" applyBorder="1" applyAlignment="1" applyProtection="1">
      <alignment horizontal="left" vertical="top" wrapText="1" shrinkToFit="1"/>
      <protection/>
    </xf>
    <xf numFmtId="39" fontId="5" fillId="0" borderId="0" xfId="0" applyNumberFormat="1" applyFont="1" applyBorder="1" applyAlignment="1" applyProtection="1">
      <alignment horizontal="left" wrapText="1"/>
      <protection/>
    </xf>
    <xf numFmtId="39" fontId="23" fillId="0" borderId="0" xfId="0" applyNumberFormat="1" applyFont="1" applyBorder="1" applyAlignment="1" applyProtection="1">
      <alignment horizontal="left"/>
      <protection/>
    </xf>
    <xf numFmtId="183" fontId="7" fillId="0" borderId="2" xfId="0" applyNumberFormat="1" applyFont="1" applyBorder="1" applyAlignment="1" applyProtection="1">
      <alignment horizontal="right" vertical="center" shrinkToFit="1"/>
      <protection/>
    </xf>
    <xf numFmtId="39" fontId="6" fillId="0" borderId="0" xfId="0" applyNumberFormat="1" applyFont="1" applyAlignment="1" applyProtection="1">
      <alignment horizontal="left" vertical="center"/>
      <protection/>
    </xf>
    <xf numFmtId="39" fontId="7" fillId="0" borderId="0" xfId="0" applyNumberFormat="1" applyFont="1" applyBorder="1" applyAlignment="1" applyProtection="1">
      <alignment horizontal="left" vertical="center"/>
      <protection/>
    </xf>
    <xf numFmtId="39" fontId="22" fillId="0" borderId="0" xfId="0" applyNumberFormat="1" applyFont="1" applyBorder="1" applyAlignment="1" applyProtection="1">
      <alignment horizontal="center" vertical="center" shrinkToFit="1"/>
      <protection/>
    </xf>
    <xf numFmtId="39" fontId="7" fillId="0" borderId="0" xfId="0" applyNumberFormat="1" applyFont="1" applyAlignment="1" applyProtection="1">
      <alignment horizontal="left" vertical="center" indent="1"/>
      <protection/>
    </xf>
    <xf numFmtId="39" fontId="7" fillId="0" borderId="0" xfId="0" applyNumberFormat="1" applyFont="1" applyBorder="1" applyAlignment="1" applyProtection="1">
      <alignment horizontal="left" vertical="center" indent="1"/>
      <protection/>
    </xf>
    <xf numFmtId="39" fontId="7" fillId="0" borderId="1" xfId="0" applyNumberFormat="1" applyFont="1" applyBorder="1" applyAlignment="1" applyProtection="1">
      <alignment horizontal="left" vertical="center"/>
      <protection/>
    </xf>
    <xf numFmtId="0" fontId="7" fillId="0" borderId="1" xfId="0" applyFont="1" applyBorder="1" applyAlignment="1">
      <alignment horizontal="left" vertical="center"/>
    </xf>
    <xf numFmtId="39" fontId="6" fillId="0" borderId="8" xfId="0" applyNumberFormat="1" applyFont="1" applyBorder="1" applyAlignment="1" applyProtection="1">
      <alignment horizontal="distributed" vertical="top"/>
      <protection/>
    </xf>
    <xf numFmtId="0" fontId="21" fillId="0" borderId="3" xfId="0" applyFont="1" applyBorder="1" applyAlignment="1">
      <alignment horizontal="center" vertical="center"/>
    </xf>
    <xf numFmtId="39" fontId="19" fillId="0" borderId="3" xfId="0" applyNumberFormat="1" applyFont="1" applyBorder="1" applyAlignment="1" applyProtection="1">
      <alignment horizontal="center"/>
      <protection/>
    </xf>
    <xf numFmtId="39" fontId="24" fillId="0" borderId="0" xfId="0" applyNumberFormat="1" applyFont="1" applyBorder="1" applyAlignment="1" applyProtection="1">
      <alignment horizontal="left" vertical="center"/>
      <protection/>
    </xf>
    <xf numFmtId="39" fontId="22" fillId="0" borderId="1" xfId="0" applyNumberFormat="1" applyFont="1" applyBorder="1" applyAlignment="1" applyProtection="1">
      <alignment horizontal="center" vertical="center" shrinkToFit="1"/>
      <protection/>
    </xf>
    <xf numFmtId="49" fontId="6" fillId="0" borderId="5" xfId="0" applyNumberFormat="1" applyFont="1" applyBorder="1" applyAlignment="1" applyProtection="1">
      <alignment horizontal="distributed" vertical="top"/>
      <protection/>
    </xf>
    <xf numFmtId="0" fontId="7" fillId="0" borderId="6" xfId="0" applyFont="1" applyBorder="1" applyAlignment="1">
      <alignment/>
    </xf>
    <xf numFmtId="39" fontId="15" fillId="0" borderId="0" xfId="0" applyNumberFormat="1" applyFont="1" applyBorder="1" applyAlignment="1" applyProtection="1">
      <alignment horizontal="distributed" vertical="top"/>
      <protection/>
    </xf>
    <xf numFmtId="0" fontId="7" fillId="0" borderId="0" xfId="0" applyFont="1" applyAlignment="1">
      <alignment vertical="center"/>
    </xf>
    <xf numFmtId="49" fontId="6" fillId="0" borderId="1" xfId="0" applyNumberFormat="1" applyFont="1" applyBorder="1" applyAlignment="1" applyProtection="1">
      <alignment horizontal="center" vertical="top"/>
      <protection/>
    </xf>
    <xf numFmtId="177" fontId="7" fillId="0" borderId="7" xfId="0" applyNumberFormat="1" applyFont="1" applyBorder="1" applyAlignment="1" applyProtection="1">
      <alignment horizontal="right" shrinkToFit="1"/>
      <protection/>
    </xf>
    <xf numFmtId="39" fontId="19" fillId="0" borderId="9" xfId="0" applyNumberFormat="1" applyFont="1" applyBorder="1" applyAlignment="1" applyProtection="1">
      <alignment horizontal="center" vertical="center"/>
      <protection/>
    </xf>
    <xf numFmtId="39" fontId="19" fillId="0" borderId="10" xfId="0" applyNumberFormat="1" applyFont="1" applyBorder="1" applyAlignment="1" applyProtection="1">
      <alignment horizontal="center" vertical="center"/>
      <protection/>
    </xf>
    <xf numFmtId="39" fontId="19" fillId="0" borderId="11" xfId="0" applyNumberFormat="1" applyFont="1" applyBorder="1" applyAlignment="1" applyProtection="1">
      <alignment horizontal="center" vertical="center"/>
      <protection/>
    </xf>
    <xf numFmtId="0" fontId="26" fillId="0" borderId="0" xfId="0" applyFont="1" applyAlignment="1">
      <alignment horizontal="right"/>
    </xf>
    <xf numFmtId="177" fontId="7" fillId="0" borderId="3" xfId="0" applyNumberFormat="1" applyFont="1" applyBorder="1" applyAlignment="1" applyProtection="1">
      <alignment horizontal="right" vertical="center"/>
      <protection/>
    </xf>
    <xf numFmtId="177" fontId="7" fillId="0" borderId="2" xfId="0" applyNumberFormat="1" applyFont="1" applyBorder="1" applyAlignment="1" applyProtection="1">
      <alignment horizontal="right" vertical="center"/>
      <protection/>
    </xf>
    <xf numFmtId="177" fontId="7" fillId="0" borderId="0" xfId="0" applyNumberFormat="1" applyFont="1" applyBorder="1" applyAlignment="1" applyProtection="1">
      <alignment horizontal="right" vertical="center"/>
      <protection/>
    </xf>
    <xf numFmtId="177" fontId="8" fillId="0" borderId="3" xfId="0" applyNumberFormat="1" applyFont="1" applyBorder="1" applyAlignment="1" applyProtection="1">
      <alignment horizontal="right" vertical="center"/>
      <protection/>
    </xf>
    <xf numFmtId="177" fontId="8" fillId="0" borderId="2" xfId="0" applyNumberFormat="1" applyFont="1" applyBorder="1" applyAlignment="1" applyProtection="1">
      <alignment horizontal="right" vertical="center"/>
      <protection/>
    </xf>
    <xf numFmtId="0" fontId="7" fillId="0" borderId="0" xfId="0" applyFont="1" applyAlignment="1">
      <alignment/>
    </xf>
    <xf numFmtId="177" fontId="8" fillId="0" borderId="0" xfId="0" applyNumberFormat="1" applyFont="1" applyBorder="1" applyAlignment="1" applyProtection="1">
      <alignment horizontal="right" vertical="center"/>
      <protection/>
    </xf>
    <xf numFmtId="177" fontId="7" fillId="0" borderId="2" xfId="0" applyNumberFormat="1" applyFont="1" applyBorder="1" applyAlignment="1">
      <alignment/>
    </xf>
    <xf numFmtId="39" fontId="19" fillId="0" borderId="12" xfId="0" applyNumberFormat="1" applyFont="1" applyBorder="1" applyAlignment="1" applyProtection="1">
      <alignment horizontal="center" vertical="center"/>
      <protection/>
    </xf>
    <xf numFmtId="0" fontId="21" fillId="0" borderId="13" xfId="0" applyFont="1" applyBorder="1" applyAlignment="1">
      <alignment horizontal="center" vertical="center"/>
    </xf>
    <xf numFmtId="39" fontId="19" fillId="0" borderId="14" xfId="0" applyNumberFormat="1" applyFont="1" applyBorder="1" applyAlignment="1" applyProtection="1">
      <alignment horizontal="distributed" vertical="center"/>
      <protection/>
    </xf>
    <xf numFmtId="0" fontId="21" fillId="0" borderId="15" xfId="0" applyFon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89"/>
  <sheetViews>
    <sheetView showGridLines="0" tabSelected="1" zoomScale="90" zoomScaleNormal="90" zoomScaleSheetLayoutView="100" workbookViewId="0" topLeftCell="A49">
      <selection activeCell="E68" sqref="E68"/>
    </sheetView>
  </sheetViews>
  <sheetFormatPr defaultColWidth="9.796875" defaultRowHeight="15"/>
  <cols>
    <col min="1" max="1" width="17.09765625" style="1" customWidth="1"/>
    <col min="2" max="2" width="14.19921875" style="1" customWidth="1"/>
    <col min="3" max="3" width="14.69921875" style="1" customWidth="1"/>
    <col min="4" max="4" width="12.796875" style="1" customWidth="1"/>
    <col min="5" max="5" width="13.19921875" style="1" customWidth="1"/>
    <col min="6" max="6" width="17.19921875" style="1" customWidth="1"/>
    <col min="7" max="7" width="14.59765625" style="1" customWidth="1"/>
    <col min="8" max="8" width="15" style="1" customWidth="1"/>
    <col min="9" max="9" width="13.59765625" style="1" customWidth="1"/>
    <col min="10" max="10" width="13.69921875" style="1" customWidth="1"/>
    <col min="11" max="16384" width="9.796875" style="1" customWidth="1"/>
  </cols>
  <sheetData>
    <row r="1" spans="5:6" ht="27.75">
      <c r="E1" s="4" t="s">
        <v>5</v>
      </c>
      <c r="F1" s="5" t="s">
        <v>6</v>
      </c>
    </row>
    <row r="2" spans="5:6" ht="36.75">
      <c r="E2" s="6" t="s">
        <v>7</v>
      </c>
      <c r="F2" s="7" t="s">
        <v>26</v>
      </c>
    </row>
    <row r="3" spans="5:10" ht="17.25" thickBot="1">
      <c r="E3" s="3" t="s">
        <v>93</v>
      </c>
      <c r="F3" s="30" t="s">
        <v>27</v>
      </c>
      <c r="J3" s="86" t="s">
        <v>92</v>
      </c>
    </row>
    <row r="4" spans="1:10" s="80" customFormat="1" ht="14.25" customHeight="1">
      <c r="A4" s="97" t="s">
        <v>105</v>
      </c>
      <c r="B4" s="95" t="s">
        <v>28</v>
      </c>
      <c r="C4" s="95" t="s">
        <v>86</v>
      </c>
      <c r="D4" s="83" t="s">
        <v>1</v>
      </c>
      <c r="E4" s="84" t="s">
        <v>2</v>
      </c>
      <c r="F4" s="97" t="s">
        <v>106</v>
      </c>
      <c r="G4" s="95" t="s">
        <v>28</v>
      </c>
      <c r="H4" s="95" t="s">
        <v>91</v>
      </c>
      <c r="I4" s="83" t="s">
        <v>1</v>
      </c>
      <c r="J4" s="84" t="s">
        <v>2</v>
      </c>
    </row>
    <row r="5" spans="1:10" s="80" customFormat="1" ht="14.25" customHeight="1">
      <c r="A5" s="98"/>
      <c r="B5" s="96"/>
      <c r="C5" s="96"/>
      <c r="D5" s="85" t="s">
        <v>3</v>
      </c>
      <c r="E5" s="85" t="s">
        <v>4</v>
      </c>
      <c r="F5" s="98"/>
      <c r="G5" s="96"/>
      <c r="H5" s="96"/>
      <c r="I5" s="85" t="s">
        <v>3</v>
      </c>
      <c r="J5" s="85" t="s">
        <v>4</v>
      </c>
    </row>
    <row r="6" spans="1:10" ht="18" customHeight="1">
      <c r="A6" s="65" t="s">
        <v>31</v>
      </c>
      <c r="B6" s="12"/>
      <c r="C6" s="12"/>
      <c r="D6" s="12"/>
      <c r="E6" s="12"/>
      <c r="F6" s="65" t="s">
        <v>31</v>
      </c>
      <c r="G6" s="73"/>
      <c r="H6" s="73"/>
      <c r="I6" s="74"/>
      <c r="J6" s="74"/>
    </row>
    <row r="7" spans="1:10" ht="18" customHeight="1">
      <c r="A7" s="71" t="s">
        <v>48</v>
      </c>
      <c r="B7" s="87">
        <f>SUM(B9:B23)</f>
        <v>1361637817000</v>
      </c>
      <c r="C7" s="87">
        <f>SUM(C9:C23)</f>
        <v>1204068559033.17</v>
      </c>
      <c r="D7" s="87" t="str">
        <f>IF(C7-B7&gt;0,ABS(C7-B7),"                …")</f>
        <v>                …</v>
      </c>
      <c r="E7" s="87">
        <f>IF(C7-B7&lt;0,ABS(C7-B7),"                …")</f>
        <v>157569257966.83008</v>
      </c>
      <c r="F7" s="71" t="s">
        <v>49</v>
      </c>
      <c r="G7" s="12">
        <f>SUM(G8:G35)</f>
        <v>1656760149000</v>
      </c>
      <c r="H7" s="12">
        <f>SUM(H8:H35)</f>
        <v>1551615653477</v>
      </c>
      <c r="I7" s="12" t="str">
        <f aca="true" t="shared" si="0" ref="I7:I35">IF(H7-G7&gt;0,ABS(H7-G7),"                …")</f>
        <v>                …</v>
      </c>
      <c r="J7" s="12">
        <f aca="true" t="shared" si="1" ref="J7:J35">IF(H7-G7&lt;0,ABS(H7-G7),"                …")</f>
        <v>105144495523</v>
      </c>
    </row>
    <row r="8" spans="1:10" ht="18" customHeight="1">
      <c r="A8" s="66" t="s">
        <v>94</v>
      </c>
      <c r="B8" s="87">
        <f>SUM(B9:B17)</f>
        <v>929760000000</v>
      </c>
      <c r="C8" s="87">
        <f>SUM(C9:C17)</f>
        <v>823551008875</v>
      </c>
      <c r="D8" s="87" t="str">
        <f>IF(C8-B8&gt;0,ABS(C8-B8),"                …")</f>
        <v>                …</v>
      </c>
      <c r="E8" s="87">
        <f>IF(C8-B8&lt;0,ABS(C8-B8),"                …")</f>
        <v>106208991125</v>
      </c>
      <c r="F8" s="66" t="s">
        <v>50</v>
      </c>
      <c r="G8" s="12">
        <v>74468000</v>
      </c>
      <c r="H8" s="12">
        <v>41707851</v>
      </c>
      <c r="I8" s="12" t="str">
        <f t="shared" si="0"/>
        <v>                …</v>
      </c>
      <c r="J8" s="12">
        <f t="shared" si="1"/>
        <v>32760149</v>
      </c>
    </row>
    <row r="9" spans="1:10" ht="18" customHeight="1">
      <c r="A9" s="68" t="s">
        <v>38</v>
      </c>
      <c r="B9" s="87">
        <v>458543000000</v>
      </c>
      <c r="C9" s="87">
        <v>369978230525</v>
      </c>
      <c r="D9" s="87" t="str">
        <f aca="true" t="shared" si="2" ref="D9:D17">IF(C9-B9&gt;0,ABS(C9-B9),"                …")</f>
        <v>                …</v>
      </c>
      <c r="E9" s="87">
        <f aca="true" t="shared" si="3" ref="E9:E17">IF(C9-B9&lt;0,ABS(C9-B9),"                …")</f>
        <v>88564769475</v>
      </c>
      <c r="F9" s="66" t="s">
        <v>51</v>
      </c>
      <c r="G9" s="12">
        <v>8895865000</v>
      </c>
      <c r="H9" s="12">
        <v>7725664203</v>
      </c>
      <c r="I9" s="12" t="str">
        <f t="shared" si="0"/>
        <v>                …</v>
      </c>
      <c r="J9" s="12">
        <f t="shared" si="1"/>
        <v>1170200797</v>
      </c>
    </row>
    <row r="10" spans="1:10" ht="18" customHeight="1">
      <c r="A10" s="68" t="s">
        <v>39</v>
      </c>
      <c r="B10" s="87">
        <v>7125000000</v>
      </c>
      <c r="C10" s="87">
        <v>4579582687</v>
      </c>
      <c r="D10" s="87" t="str">
        <f t="shared" si="2"/>
        <v>                …</v>
      </c>
      <c r="E10" s="87">
        <f t="shared" si="3"/>
        <v>2545417313</v>
      </c>
      <c r="F10" s="66" t="s">
        <v>52</v>
      </c>
      <c r="G10" s="12">
        <v>41156363000</v>
      </c>
      <c r="H10" s="12">
        <v>34440390002</v>
      </c>
      <c r="I10" s="12" t="str">
        <f t="shared" si="0"/>
        <v>                …</v>
      </c>
      <c r="J10" s="12">
        <f t="shared" si="1"/>
        <v>6715972998</v>
      </c>
    </row>
    <row r="11" spans="1:10" ht="18" customHeight="1">
      <c r="A11" s="68" t="s">
        <v>40</v>
      </c>
      <c r="B11" s="87">
        <v>86200000000</v>
      </c>
      <c r="C11" s="87">
        <v>82782764178</v>
      </c>
      <c r="D11" s="87" t="str">
        <f t="shared" si="2"/>
        <v>                …</v>
      </c>
      <c r="E11" s="87">
        <f t="shared" si="3"/>
        <v>3417235822</v>
      </c>
      <c r="F11" s="66" t="s">
        <v>53</v>
      </c>
      <c r="G11" s="12">
        <v>4225586000</v>
      </c>
      <c r="H11" s="12">
        <v>3835184107</v>
      </c>
      <c r="I11" s="12" t="str">
        <f t="shared" si="0"/>
        <v>                …</v>
      </c>
      <c r="J11" s="12">
        <f t="shared" si="1"/>
        <v>390401893</v>
      </c>
    </row>
    <row r="12" spans="1:10" ht="18" customHeight="1">
      <c r="A12" s="68" t="s">
        <v>41</v>
      </c>
      <c r="B12" s="87">
        <v>121800000000</v>
      </c>
      <c r="C12" s="87">
        <v>131410357584</v>
      </c>
      <c r="D12" s="87">
        <f t="shared" si="2"/>
        <v>9610357584</v>
      </c>
      <c r="E12" s="87" t="str">
        <f t="shared" si="3"/>
        <v>                …</v>
      </c>
      <c r="F12" s="66" t="s">
        <v>54</v>
      </c>
      <c r="G12" s="12">
        <v>15609347000</v>
      </c>
      <c r="H12" s="12">
        <v>13825221587</v>
      </c>
      <c r="I12" s="12" t="str">
        <f t="shared" si="0"/>
        <v>                …</v>
      </c>
      <c r="J12" s="12">
        <f t="shared" si="1"/>
        <v>1784125413</v>
      </c>
    </row>
    <row r="13" spans="1:10" ht="18" customHeight="1">
      <c r="A13" s="69" t="s">
        <v>42</v>
      </c>
      <c r="B13" s="87">
        <v>93000000000</v>
      </c>
      <c r="C13" s="87">
        <v>69283204763</v>
      </c>
      <c r="D13" s="87" t="str">
        <f t="shared" si="2"/>
        <v>                …</v>
      </c>
      <c r="E13" s="87">
        <f t="shared" si="3"/>
        <v>23716795237</v>
      </c>
      <c r="F13" s="66" t="s">
        <v>55</v>
      </c>
      <c r="G13" s="12">
        <v>17045433000</v>
      </c>
      <c r="H13" s="12">
        <v>14781777051</v>
      </c>
      <c r="I13" s="12" t="str">
        <f t="shared" si="0"/>
        <v>                …</v>
      </c>
      <c r="J13" s="12">
        <f t="shared" si="1"/>
        <v>2263655949</v>
      </c>
    </row>
    <row r="14" spans="1:10" ht="18" customHeight="1">
      <c r="A14" s="69" t="s">
        <v>43</v>
      </c>
      <c r="B14" s="87">
        <v>10000000</v>
      </c>
      <c r="C14" s="87">
        <v>10186995</v>
      </c>
      <c r="D14" s="87">
        <f t="shared" si="2"/>
        <v>186995</v>
      </c>
      <c r="E14" s="87" t="str">
        <f t="shared" si="3"/>
        <v>                …</v>
      </c>
      <c r="F14" s="66" t="s">
        <v>56</v>
      </c>
      <c r="G14" s="12">
        <v>1916891000</v>
      </c>
      <c r="H14" s="12">
        <v>1905090735</v>
      </c>
      <c r="I14" s="12" t="str">
        <f t="shared" si="0"/>
        <v>                …</v>
      </c>
      <c r="J14" s="12">
        <f t="shared" si="1"/>
        <v>11800265</v>
      </c>
    </row>
    <row r="15" spans="1:10" ht="18" customHeight="1">
      <c r="A15" s="69" t="s">
        <v>44</v>
      </c>
      <c r="B15" s="87">
        <v>2200000000</v>
      </c>
      <c r="C15" s="87">
        <v>4805704111</v>
      </c>
      <c r="D15" s="87">
        <f t="shared" si="2"/>
        <v>2605704111</v>
      </c>
      <c r="E15" s="87" t="str">
        <f t="shared" si="3"/>
        <v>                …</v>
      </c>
      <c r="F15" s="66" t="s">
        <v>57</v>
      </c>
      <c r="G15" s="12">
        <v>142105220000</v>
      </c>
      <c r="H15" s="12">
        <v>125892450198</v>
      </c>
      <c r="I15" s="12" t="str">
        <f t="shared" si="0"/>
        <v>                …</v>
      </c>
      <c r="J15" s="12">
        <f t="shared" si="1"/>
        <v>16212769802</v>
      </c>
    </row>
    <row r="16" spans="1:10" ht="18" customHeight="1">
      <c r="A16" s="69" t="s">
        <v>45</v>
      </c>
      <c r="B16" s="87">
        <v>41800000000</v>
      </c>
      <c r="C16" s="87">
        <v>39818104842</v>
      </c>
      <c r="D16" s="87" t="str">
        <f t="shared" si="2"/>
        <v>                …</v>
      </c>
      <c r="E16" s="87">
        <f t="shared" si="3"/>
        <v>1981895158</v>
      </c>
      <c r="F16" s="66" t="s">
        <v>58</v>
      </c>
      <c r="G16" s="12">
        <v>28275547000</v>
      </c>
      <c r="H16" s="12">
        <v>27255541012</v>
      </c>
      <c r="I16" s="12" t="str">
        <f t="shared" si="0"/>
        <v>                …</v>
      </c>
      <c r="J16" s="12">
        <f t="shared" si="1"/>
        <v>1020005988</v>
      </c>
    </row>
    <row r="17" spans="1:10" ht="18" customHeight="1">
      <c r="A17" s="69" t="s">
        <v>46</v>
      </c>
      <c r="B17" s="87">
        <v>119082000000</v>
      </c>
      <c r="C17" s="87">
        <v>120882873190</v>
      </c>
      <c r="D17" s="87">
        <f t="shared" si="2"/>
        <v>1800873190</v>
      </c>
      <c r="E17" s="87" t="str">
        <f t="shared" si="3"/>
        <v>                …</v>
      </c>
      <c r="F17" s="66" t="s">
        <v>59</v>
      </c>
      <c r="G17" s="12">
        <v>258798008000</v>
      </c>
      <c r="H17" s="12">
        <v>255612452374</v>
      </c>
      <c r="I17" s="12" t="str">
        <f t="shared" si="0"/>
        <v>                …</v>
      </c>
      <c r="J17" s="12">
        <f t="shared" si="1"/>
        <v>3185555626</v>
      </c>
    </row>
    <row r="18" spans="1:10" ht="18" customHeight="1">
      <c r="A18" s="66" t="s">
        <v>32</v>
      </c>
      <c r="B18" s="87">
        <v>17966646000</v>
      </c>
      <c r="C18" s="87">
        <v>20401080772.5</v>
      </c>
      <c r="D18" s="87">
        <f aca="true" t="shared" si="4" ref="D18:D23">IF(C18-B18&gt;0,ABS(C18-B18),"                …")</f>
        <v>2434434772.5</v>
      </c>
      <c r="E18" s="87" t="str">
        <f aca="true" t="shared" si="5" ref="E18:E23">IF(C18-B18&lt;0,ABS(C18-B18),"                …")</f>
        <v>                …</v>
      </c>
      <c r="F18" s="66" t="s">
        <v>60</v>
      </c>
      <c r="G18" s="12">
        <v>238293444000</v>
      </c>
      <c r="H18" s="12">
        <v>231816524075</v>
      </c>
      <c r="I18" s="12" t="str">
        <f t="shared" si="0"/>
        <v>                …</v>
      </c>
      <c r="J18" s="12">
        <f t="shared" si="1"/>
        <v>6476919925</v>
      </c>
    </row>
    <row r="19" spans="1:10" ht="18" customHeight="1">
      <c r="A19" s="66" t="s">
        <v>33</v>
      </c>
      <c r="B19" s="87">
        <v>56909619000</v>
      </c>
      <c r="C19" s="87">
        <v>49979107703.7</v>
      </c>
      <c r="D19" s="87" t="str">
        <f t="shared" si="4"/>
        <v>                …</v>
      </c>
      <c r="E19" s="87">
        <f t="shared" si="5"/>
        <v>6930511296.300003</v>
      </c>
      <c r="F19" s="66" t="s">
        <v>61</v>
      </c>
      <c r="G19" s="12">
        <v>153444016000</v>
      </c>
      <c r="H19" s="12">
        <v>147037421400</v>
      </c>
      <c r="I19" s="12" t="str">
        <f t="shared" si="0"/>
        <v>                …</v>
      </c>
      <c r="J19" s="12">
        <f t="shared" si="1"/>
        <v>6406594600</v>
      </c>
    </row>
    <row r="20" spans="1:10" ht="18" customHeight="1">
      <c r="A20" s="66" t="s">
        <v>34</v>
      </c>
      <c r="B20" s="87">
        <v>84863010000</v>
      </c>
      <c r="C20" s="87">
        <v>51230966625</v>
      </c>
      <c r="D20" s="87" t="str">
        <f t="shared" si="4"/>
        <v>                …</v>
      </c>
      <c r="E20" s="87">
        <f t="shared" si="5"/>
        <v>33632043375</v>
      </c>
      <c r="F20" s="66" t="s">
        <v>62</v>
      </c>
      <c r="G20" s="12">
        <v>22825637000</v>
      </c>
      <c r="H20" s="12">
        <v>21978584717</v>
      </c>
      <c r="I20" s="12" t="str">
        <f t="shared" si="0"/>
        <v>                …</v>
      </c>
      <c r="J20" s="12">
        <f t="shared" si="1"/>
        <v>847052283</v>
      </c>
    </row>
    <row r="21" spans="1:10" ht="18" customHeight="1">
      <c r="A21" s="66" t="s">
        <v>35</v>
      </c>
      <c r="B21" s="87">
        <v>251475050000</v>
      </c>
      <c r="C21" s="87">
        <v>233050141620.22</v>
      </c>
      <c r="D21" s="87" t="str">
        <f t="shared" si="4"/>
        <v>                …</v>
      </c>
      <c r="E21" s="87">
        <f t="shared" si="5"/>
        <v>18424908379.78</v>
      </c>
      <c r="F21" s="66" t="s">
        <v>63</v>
      </c>
      <c r="G21" s="12">
        <v>68347581000</v>
      </c>
      <c r="H21" s="12">
        <v>59517004251</v>
      </c>
      <c r="I21" s="12" t="str">
        <f t="shared" si="0"/>
        <v>                …</v>
      </c>
      <c r="J21" s="12">
        <f t="shared" si="1"/>
        <v>8830576749</v>
      </c>
    </row>
    <row r="22" spans="1:10" ht="18" customHeight="1">
      <c r="A22" s="66" t="s">
        <v>36</v>
      </c>
      <c r="B22" s="87">
        <v>300000</v>
      </c>
      <c r="C22" s="87">
        <v>266666</v>
      </c>
      <c r="D22" s="87" t="str">
        <f t="shared" si="4"/>
        <v>                …</v>
      </c>
      <c r="E22" s="87">
        <f t="shared" si="5"/>
        <v>33334</v>
      </c>
      <c r="F22" s="66" t="s">
        <v>64</v>
      </c>
      <c r="G22" s="12">
        <v>101132114000</v>
      </c>
      <c r="H22" s="12">
        <v>94023270310</v>
      </c>
      <c r="I22" s="12" t="str">
        <f t="shared" si="0"/>
        <v>                …</v>
      </c>
      <c r="J22" s="12">
        <f t="shared" si="1"/>
        <v>7108843690</v>
      </c>
    </row>
    <row r="23" spans="1:10" ht="18" customHeight="1">
      <c r="A23" s="66" t="s">
        <v>37</v>
      </c>
      <c r="B23" s="87">
        <v>20663192000</v>
      </c>
      <c r="C23" s="87">
        <v>25855986770.75</v>
      </c>
      <c r="D23" s="87">
        <f t="shared" si="4"/>
        <v>5192794770.75</v>
      </c>
      <c r="E23" s="87" t="str">
        <f t="shared" si="5"/>
        <v>                …</v>
      </c>
      <c r="F23" s="66" t="s">
        <v>65</v>
      </c>
      <c r="G23" s="12">
        <v>155458000</v>
      </c>
      <c r="H23" s="12">
        <v>149369477</v>
      </c>
      <c r="I23" s="12" t="str">
        <f t="shared" si="0"/>
        <v>                …</v>
      </c>
      <c r="J23" s="12">
        <f t="shared" si="1"/>
        <v>6088523</v>
      </c>
    </row>
    <row r="24" spans="1:10" ht="18" customHeight="1">
      <c r="A24" s="66"/>
      <c r="B24" s="87"/>
      <c r="C24" s="87"/>
      <c r="D24" s="87"/>
      <c r="E24" s="87"/>
      <c r="F24" s="66" t="s">
        <v>66</v>
      </c>
      <c r="G24" s="12">
        <v>1546397000</v>
      </c>
      <c r="H24" s="12">
        <v>1427444264</v>
      </c>
      <c r="I24" s="12" t="str">
        <f t="shared" si="0"/>
        <v>                …</v>
      </c>
      <c r="J24" s="12">
        <f t="shared" si="1"/>
        <v>118952736</v>
      </c>
    </row>
    <row r="25" spans="1:10" ht="18" customHeight="1">
      <c r="A25" s="70" t="s">
        <v>101</v>
      </c>
      <c r="B25" s="88">
        <v>302345936000</v>
      </c>
      <c r="C25" s="88">
        <v>244246061149</v>
      </c>
      <c r="D25" s="88" t="str">
        <f>IF(C25-B25&gt;0,ABS(C25-B25),"                …")</f>
        <v>                …</v>
      </c>
      <c r="E25" s="89">
        <f>IF(C25-B25&lt;0,ABS(C25-B25),"                …")</f>
        <v>58099874851</v>
      </c>
      <c r="F25" s="75" t="s">
        <v>75</v>
      </c>
      <c r="G25" s="12">
        <v>143915445000</v>
      </c>
      <c r="H25" s="12">
        <v>141541420988</v>
      </c>
      <c r="I25" s="12" t="str">
        <f t="shared" si="0"/>
        <v>                …</v>
      </c>
      <c r="J25" s="12">
        <f t="shared" si="1"/>
        <v>2374024012</v>
      </c>
    </row>
    <row r="26" spans="1:10" s="80" customFormat="1" ht="18" customHeight="1">
      <c r="A26" s="23" t="s">
        <v>0</v>
      </c>
      <c r="B26" s="90" t="s">
        <v>8</v>
      </c>
      <c r="C26" s="90" t="s">
        <v>0</v>
      </c>
      <c r="D26" s="91" t="s">
        <v>0</v>
      </c>
      <c r="E26" s="92"/>
      <c r="F26" s="66" t="s">
        <v>67</v>
      </c>
      <c r="G26" s="12">
        <v>35063634000</v>
      </c>
      <c r="H26" s="12">
        <v>34840602431</v>
      </c>
      <c r="I26" s="12" t="str">
        <f t="shared" si="0"/>
        <v>                …</v>
      </c>
      <c r="J26" s="12">
        <f t="shared" si="1"/>
        <v>223031569</v>
      </c>
    </row>
    <row r="27" spans="1:10" ht="18" customHeight="1">
      <c r="A27" s="67" t="s">
        <v>47</v>
      </c>
      <c r="B27" s="90">
        <f>B25+B7</f>
        <v>1663983753000</v>
      </c>
      <c r="C27" s="90">
        <f>C25+C7</f>
        <v>1448314620182.17</v>
      </c>
      <c r="D27" s="91" t="str">
        <f>IF(C27-B27&gt;0,ABS(C27-B27),"                …")</f>
        <v>                …</v>
      </c>
      <c r="E27" s="93">
        <f>IF(C27-B27&lt;0,ABS(C27-B27),"                …")</f>
        <v>215669132817.83008</v>
      </c>
      <c r="F27" s="66" t="s">
        <v>68</v>
      </c>
      <c r="G27" s="12">
        <v>2796290000</v>
      </c>
      <c r="H27" s="12">
        <v>2712099004</v>
      </c>
      <c r="I27" s="12" t="str">
        <f t="shared" si="0"/>
        <v>                …</v>
      </c>
      <c r="J27" s="12">
        <f t="shared" si="1"/>
        <v>84190996</v>
      </c>
    </row>
    <row r="28" spans="1:10" ht="18" customHeight="1">
      <c r="A28" s="23" t="s">
        <v>0</v>
      </c>
      <c r="B28" s="13" t="s">
        <v>8</v>
      </c>
      <c r="C28" s="13" t="s">
        <v>0</v>
      </c>
      <c r="D28" s="18" t="s">
        <v>0</v>
      </c>
      <c r="E28" s="54" t="s">
        <v>0</v>
      </c>
      <c r="F28" s="66" t="s">
        <v>69</v>
      </c>
      <c r="G28" s="12">
        <v>120082332000</v>
      </c>
      <c r="H28" s="12">
        <v>90637675450</v>
      </c>
      <c r="I28" s="12" t="str">
        <f t="shared" si="0"/>
        <v>                …</v>
      </c>
      <c r="J28" s="12">
        <f t="shared" si="1"/>
        <v>29444656550</v>
      </c>
    </row>
    <row r="29" spans="1:10" ht="18" customHeight="1">
      <c r="A29" s="22" t="s">
        <v>9</v>
      </c>
      <c r="B29" s="12"/>
      <c r="C29" s="12">
        <v>166633430242.92</v>
      </c>
      <c r="D29" s="18" t="s">
        <v>0</v>
      </c>
      <c r="F29" s="66" t="s">
        <v>70</v>
      </c>
      <c r="G29" s="12">
        <v>57745248000</v>
      </c>
      <c r="H29" s="12">
        <v>55907585271</v>
      </c>
      <c r="I29" s="12" t="str">
        <f t="shared" si="0"/>
        <v>                …</v>
      </c>
      <c r="J29" s="12">
        <f t="shared" si="1"/>
        <v>1837662729</v>
      </c>
    </row>
    <row r="30" spans="1:10" ht="18" customHeight="1">
      <c r="A30" s="22"/>
      <c r="B30" s="12"/>
      <c r="C30" s="12"/>
      <c r="D30" s="14"/>
      <c r="E30" s="31"/>
      <c r="F30" s="66" t="s">
        <v>71</v>
      </c>
      <c r="G30" s="12">
        <v>43031660000</v>
      </c>
      <c r="H30" s="12">
        <v>40917301498</v>
      </c>
      <c r="I30" s="12" t="str">
        <f t="shared" si="0"/>
        <v>                …</v>
      </c>
      <c r="J30" s="12">
        <f t="shared" si="1"/>
        <v>2114358502</v>
      </c>
    </row>
    <row r="31" spans="1:10" ht="18" customHeight="1">
      <c r="A31" s="22" t="s">
        <v>104</v>
      </c>
      <c r="B31" s="12"/>
      <c r="C31" s="12">
        <v>768482</v>
      </c>
      <c r="D31" s="19"/>
      <c r="E31" s="12"/>
      <c r="F31" s="66" t="s">
        <v>72</v>
      </c>
      <c r="G31" s="12">
        <v>11740310000</v>
      </c>
      <c r="H31" s="12">
        <v>10047555128</v>
      </c>
      <c r="I31" s="12" t="str">
        <f t="shared" si="0"/>
        <v>                …</v>
      </c>
      <c r="J31" s="12">
        <f t="shared" si="1"/>
        <v>1692754872</v>
      </c>
    </row>
    <row r="32" spans="1:10" ht="18" customHeight="1">
      <c r="A32" s="22"/>
      <c r="B32" s="12"/>
      <c r="C32" s="12"/>
      <c r="D32" s="18"/>
      <c r="E32" s="12"/>
      <c r="F32" s="66" t="s">
        <v>73</v>
      </c>
      <c r="G32" s="12">
        <v>12977261000</v>
      </c>
      <c r="H32" s="12">
        <v>12233375442</v>
      </c>
      <c r="I32" s="12" t="str">
        <f t="shared" si="0"/>
        <v>                …</v>
      </c>
      <c r="J32" s="12">
        <f t="shared" si="1"/>
        <v>743885558</v>
      </c>
    </row>
    <row r="33" spans="1:10" ht="18" customHeight="1">
      <c r="A33" s="2" t="s">
        <v>12</v>
      </c>
      <c r="B33" s="12"/>
      <c r="C33" s="12">
        <v>3609049302.14</v>
      </c>
      <c r="D33" s="14"/>
      <c r="E33" s="31"/>
      <c r="F33" s="66" t="s">
        <v>74</v>
      </c>
      <c r="G33" s="12">
        <v>123344065000</v>
      </c>
      <c r="H33" s="12">
        <v>121485097651</v>
      </c>
      <c r="I33" s="12" t="str">
        <f t="shared" si="0"/>
        <v>                …</v>
      </c>
      <c r="J33" s="12">
        <f t="shared" si="1"/>
        <v>1858967349</v>
      </c>
    </row>
    <row r="34" spans="1:10" ht="18.75" customHeight="1">
      <c r="A34" s="79" t="s">
        <v>83</v>
      </c>
      <c r="B34" s="12"/>
      <c r="C34" s="12"/>
      <c r="D34" s="9"/>
      <c r="E34" s="12"/>
      <c r="F34" s="66" t="s">
        <v>79</v>
      </c>
      <c r="G34" s="12">
        <v>2000000000</v>
      </c>
      <c r="H34" s="12">
        <v>27843000</v>
      </c>
      <c r="I34" s="12" t="str">
        <f t="shared" si="0"/>
        <v>                …</v>
      </c>
      <c r="J34" s="12">
        <f t="shared" si="1"/>
        <v>1972157000</v>
      </c>
    </row>
    <row r="35" spans="1:10" ht="17.25" customHeight="1">
      <c r="A35" s="79"/>
      <c r="B35" s="12"/>
      <c r="C35" s="12"/>
      <c r="D35" s="9"/>
      <c r="E35" s="12"/>
      <c r="F35" s="66" t="s">
        <v>80</v>
      </c>
      <c r="G35" s="12">
        <v>216529000</v>
      </c>
      <c r="H35" s="12">
        <v>0</v>
      </c>
      <c r="I35" s="12" t="str">
        <f t="shared" si="0"/>
        <v>                …</v>
      </c>
      <c r="J35" s="12">
        <f t="shared" si="1"/>
        <v>216529000</v>
      </c>
    </row>
    <row r="36" spans="1:10" ht="14.25" customHeight="1">
      <c r="A36" s="22" t="s">
        <v>20</v>
      </c>
      <c r="B36" s="46"/>
      <c r="C36" s="46">
        <v>4508660000</v>
      </c>
      <c r="D36" s="14"/>
      <c r="E36" s="12"/>
      <c r="F36" s="66"/>
      <c r="G36" s="12"/>
      <c r="H36" s="12"/>
      <c r="I36" s="12"/>
      <c r="J36" s="12"/>
    </row>
    <row r="37" spans="1:10" ht="14.25" customHeight="1">
      <c r="A37" s="22" t="s">
        <v>21</v>
      </c>
      <c r="B37" s="14"/>
      <c r="C37" s="14"/>
      <c r="D37" s="12"/>
      <c r="E37" s="12"/>
      <c r="F37" s="70" t="s">
        <v>102</v>
      </c>
      <c r="G37" s="14">
        <v>46500000000</v>
      </c>
      <c r="H37" s="14">
        <v>46500000000</v>
      </c>
      <c r="I37" s="14" t="str">
        <f>IF(H37-G37&gt;0,ABS(H37-G37),"                …")</f>
        <v>                …</v>
      </c>
      <c r="J37" s="12" t="str">
        <f>IF(H37-G37&lt;0,ABS(H37-G37),"                …")</f>
        <v>                …</v>
      </c>
    </row>
    <row r="38" spans="1:10" ht="13.5" customHeight="1">
      <c r="A38" s="22" t="s">
        <v>96</v>
      </c>
      <c r="B38" s="14"/>
      <c r="C38" s="14"/>
      <c r="D38" s="14"/>
      <c r="E38" s="12"/>
      <c r="F38" s="66"/>
      <c r="G38" s="12"/>
      <c r="H38" s="12"/>
      <c r="I38" s="12"/>
      <c r="J38" s="12"/>
    </row>
    <row r="39" spans="2:10" ht="24" customHeight="1">
      <c r="B39" s="14"/>
      <c r="C39" s="14"/>
      <c r="D39" s="14"/>
      <c r="F39" s="76" t="s">
        <v>76</v>
      </c>
      <c r="G39" s="13">
        <f>G37+G7</f>
        <v>1703260149000</v>
      </c>
      <c r="H39" s="13">
        <f>H37+H7</f>
        <v>1598115653477</v>
      </c>
      <c r="I39" s="18" t="str">
        <f>IF(H39-G39&gt;0,ABS(H39-G39),"                …")</f>
        <v>                …</v>
      </c>
      <c r="J39" s="13">
        <f>IF(H39-G39&lt;0,ABS(H39-G39),"                …")</f>
        <v>105144495523</v>
      </c>
    </row>
    <row r="40" spans="1:10" ht="14.25" customHeight="1">
      <c r="A40" s="2" t="s">
        <v>97</v>
      </c>
      <c r="B40" s="12"/>
      <c r="C40" s="12">
        <v>1367832302</v>
      </c>
      <c r="D40" s="14"/>
      <c r="F40" s="22"/>
      <c r="G40" s="12"/>
      <c r="H40" s="12"/>
      <c r="I40" s="13"/>
      <c r="J40" s="13"/>
    </row>
    <row r="41" spans="1:10" s="10" customFormat="1" ht="14.25" customHeight="1">
      <c r="A41" s="2" t="s">
        <v>98</v>
      </c>
      <c r="B41" s="12"/>
      <c r="C41" s="12"/>
      <c r="D41" s="12"/>
      <c r="E41" s="12"/>
      <c r="F41" s="32" t="s">
        <v>82</v>
      </c>
      <c r="G41" s="49"/>
      <c r="H41" s="46">
        <v>43932705902</v>
      </c>
      <c r="I41" s="49"/>
      <c r="J41" s="46"/>
    </row>
    <row r="42" spans="1:10" s="10" customFormat="1" ht="15" customHeight="1">
      <c r="A42" s="56" t="s">
        <v>81</v>
      </c>
      <c r="B42" s="12"/>
      <c r="C42" s="12"/>
      <c r="D42" s="12"/>
      <c r="E42" s="12"/>
      <c r="F42" s="59"/>
      <c r="G42" s="9"/>
      <c r="H42" s="9"/>
      <c r="I42" s="9"/>
      <c r="J42" s="43"/>
    </row>
    <row r="43" spans="1:10" s="10" customFormat="1" ht="18" customHeight="1" thickBot="1">
      <c r="A43" s="72"/>
      <c r="B43" s="38"/>
      <c r="C43" s="38"/>
      <c r="D43" s="38"/>
      <c r="E43" s="38"/>
      <c r="F43" s="77" t="s">
        <v>10</v>
      </c>
      <c r="G43" s="39"/>
      <c r="H43" s="82">
        <v>2253114271.9</v>
      </c>
      <c r="I43" s="39"/>
      <c r="J43" s="78"/>
    </row>
    <row r="44" spans="1:10" s="10" customFormat="1" ht="4.5" customHeight="1">
      <c r="A44" s="22"/>
      <c r="B44" s="12"/>
      <c r="C44" s="12"/>
      <c r="D44" s="14"/>
      <c r="E44" s="31"/>
      <c r="F44" s="22"/>
      <c r="G44" s="12"/>
      <c r="H44" s="12"/>
      <c r="I44" s="14"/>
      <c r="J44" s="31"/>
    </row>
    <row r="45" spans="1:10" s="10" customFormat="1" ht="13.5" customHeight="1">
      <c r="A45" s="33" t="s">
        <v>97</v>
      </c>
      <c r="B45" s="14"/>
      <c r="C45" s="14">
        <v>6132167698</v>
      </c>
      <c r="D45" s="14"/>
      <c r="E45" s="31"/>
      <c r="F45" s="22" t="s">
        <v>20</v>
      </c>
      <c r="G45" s="46"/>
      <c r="H45" s="46">
        <v>3358875178</v>
      </c>
      <c r="I45" s="14"/>
      <c r="J45" s="31"/>
    </row>
    <row r="46" spans="1:10" s="10" customFormat="1" ht="13.5" customHeight="1">
      <c r="A46" s="33" t="s">
        <v>99</v>
      </c>
      <c r="B46" s="14"/>
      <c r="C46" s="14"/>
      <c r="D46" s="14"/>
      <c r="E46" s="31"/>
      <c r="F46" s="22" t="s">
        <v>21</v>
      </c>
      <c r="G46" s="12"/>
      <c r="H46" s="12"/>
      <c r="I46" s="12"/>
      <c r="J46" s="12"/>
    </row>
    <row r="47" spans="1:10" ht="13.5" customHeight="1">
      <c r="A47" s="56" t="s">
        <v>81</v>
      </c>
      <c r="B47" s="14"/>
      <c r="C47" s="14"/>
      <c r="D47" s="49"/>
      <c r="E47" s="60"/>
      <c r="F47" s="22" t="s">
        <v>23</v>
      </c>
      <c r="G47" s="12"/>
      <c r="H47" s="12"/>
      <c r="I47" s="12"/>
      <c r="J47" s="12"/>
    </row>
    <row r="48" spans="1:10" ht="13.5" customHeight="1">
      <c r="A48" s="56"/>
      <c r="B48" s="14"/>
      <c r="C48" s="14"/>
      <c r="D48" s="14"/>
      <c r="F48" s="22"/>
      <c r="G48" s="12"/>
      <c r="H48" s="12"/>
      <c r="I48" s="12"/>
      <c r="J48" s="12"/>
    </row>
    <row r="49" spans="1:10" s="2" customFormat="1" ht="12.75" customHeight="1">
      <c r="A49" s="35"/>
      <c r="B49" s="14"/>
      <c r="C49" s="14"/>
      <c r="D49" s="14"/>
      <c r="E49" s="60"/>
      <c r="F49" s="22"/>
      <c r="G49" s="12"/>
      <c r="H49" s="12"/>
      <c r="I49" s="12"/>
      <c r="J49" s="12"/>
    </row>
    <row r="50" spans="1:10" ht="13.5" customHeight="1">
      <c r="A50" s="2" t="s">
        <v>22</v>
      </c>
      <c r="B50" s="46"/>
      <c r="C50" s="46">
        <v>2148353090</v>
      </c>
      <c r="D50" s="14"/>
      <c r="E50" s="31"/>
      <c r="F50" s="22" t="s">
        <v>16</v>
      </c>
      <c r="G50" s="12"/>
      <c r="H50" s="12">
        <v>3670237481</v>
      </c>
      <c r="I50" s="46"/>
      <c r="J50" s="46"/>
    </row>
    <row r="51" spans="1:10" ht="13.5" customHeight="1">
      <c r="A51" s="33" t="s">
        <v>24</v>
      </c>
      <c r="B51" s="14"/>
      <c r="C51" s="14"/>
      <c r="D51" s="14"/>
      <c r="E51" s="31"/>
      <c r="F51" s="22" t="s">
        <v>17</v>
      </c>
      <c r="G51" s="12"/>
      <c r="H51" s="12"/>
      <c r="I51" s="12"/>
      <c r="J51" s="12"/>
    </row>
    <row r="52" spans="1:10" ht="13.5" customHeight="1">
      <c r="A52" s="81" t="s">
        <v>81</v>
      </c>
      <c r="B52" s="14"/>
      <c r="C52" s="14"/>
      <c r="D52" s="14"/>
      <c r="E52" s="31"/>
      <c r="F52" s="57" t="s">
        <v>13</v>
      </c>
      <c r="G52" s="12"/>
      <c r="H52" s="12"/>
      <c r="I52" s="12"/>
      <c r="J52" s="12"/>
    </row>
    <row r="53" spans="1:10" ht="13.5" customHeight="1">
      <c r="A53" s="35"/>
      <c r="B53" s="14"/>
      <c r="D53" s="14"/>
      <c r="E53" s="31"/>
      <c r="F53" s="22"/>
      <c r="G53" s="12"/>
      <c r="H53" s="12"/>
      <c r="I53" s="12"/>
      <c r="J53" s="12"/>
    </row>
    <row r="54" spans="1:10" ht="13.5" customHeight="1">
      <c r="A54" s="35"/>
      <c r="B54" s="14"/>
      <c r="D54" s="14"/>
      <c r="F54" s="55"/>
      <c r="G54" s="12"/>
      <c r="H54" s="12"/>
      <c r="I54" s="12"/>
      <c r="J54" s="12"/>
    </row>
    <row r="55" spans="1:10" ht="13.5" customHeight="1">
      <c r="A55" s="33" t="s">
        <v>18</v>
      </c>
      <c r="B55" s="14"/>
      <c r="C55" s="14">
        <v>2160126173</v>
      </c>
      <c r="D55" s="14"/>
      <c r="F55" s="22" t="s">
        <v>25</v>
      </c>
      <c r="G55" s="12"/>
      <c r="H55" s="12">
        <v>1136231</v>
      </c>
      <c r="I55" s="12"/>
      <c r="J55" s="12"/>
    </row>
    <row r="56" spans="1:10" ht="13.5" customHeight="1">
      <c r="A56" s="33" t="s">
        <v>19</v>
      </c>
      <c r="B56" s="14"/>
      <c r="C56" s="14"/>
      <c r="D56" s="14"/>
      <c r="E56" s="20"/>
      <c r="F56" s="55" t="s">
        <v>13</v>
      </c>
      <c r="G56" s="12"/>
      <c r="H56" s="12"/>
      <c r="I56" s="46"/>
      <c r="J56" s="46"/>
    </row>
    <row r="57" spans="1:10" ht="13.5" customHeight="1">
      <c r="A57" s="35" t="s">
        <v>95</v>
      </c>
      <c r="B57" s="14"/>
      <c r="C57" s="14"/>
      <c r="D57" s="14"/>
      <c r="F57" s="33"/>
      <c r="G57" s="14"/>
      <c r="H57" s="14"/>
      <c r="I57" s="46"/>
      <c r="J57" s="46"/>
    </row>
    <row r="58" spans="1:10" ht="13.5" customHeight="1">
      <c r="A58" s="56" t="s">
        <v>81</v>
      </c>
      <c r="B58" s="14"/>
      <c r="C58" s="14"/>
      <c r="D58" s="9"/>
      <c r="E58" s="54"/>
      <c r="F58" s="33"/>
      <c r="G58" s="14"/>
      <c r="H58" s="14"/>
      <c r="I58" s="12"/>
      <c r="J58" s="12"/>
    </row>
    <row r="59" spans="1:10" ht="13.5" customHeight="1">
      <c r="A59" s="33"/>
      <c r="B59" s="14"/>
      <c r="D59" s="19"/>
      <c r="F59" s="33" t="s">
        <v>14</v>
      </c>
      <c r="G59" s="14"/>
      <c r="H59" s="14">
        <v>6804085</v>
      </c>
      <c r="I59" s="12"/>
      <c r="J59" s="12"/>
    </row>
    <row r="60" spans="1:10" ht="13.5" customHeight="1">
      <c r="A60" s="33"/>
      <c r="B60" s="14"/>
      <c r="C60" s="9"/>
      <c r="D60" s="9"/>
      <c r="F60" s="33" t="s">
        <v>11</v>
      </c>
      <c r="G60" s="14"/>
      <c r="H60" s="14"/>
      <c r="I60" s="12"/>
      <c r="J60" s="12"/>
    </row>
    <row r="61" spans="1:10" ht="12.75" customHeight="1">
      <c r="A61" s="34"/>
      <c r="B61" s="18"/>
      <c r="C61" s="18"/>
      <c r="D61" s="18"/>
      <c r="E61" s="31"/>
      <c r="F61" s="33" t="s">
        <v>100</v>
      </c>
      <c r="G61" s="14"/>
      <c r="H61" s="14"/>
      <c r="I61" s="12"/>
      <c r="J61" s="12"/>
    </row>
    <row r="62" spans="1:10" ht="13.5" customHeight="1">
      <c r="A62" s="67" t="s">
        <v>47</v>
      </c>
      <c r="B62" s="18"/>
      <c r="C62" s="18">
        <f>SUM(C29:C58)</f>
        <v>186560387290.06003</v>
      </c>
      <c r="D62" s="9"/>
      <c r="E62" s="12"/>
      <c r="F62" s="56" t="s">
        <v>13</v>
      </c>
      <c r="G62" s="14"/>
      <c r="H62" s="14"/>
      <c r="I62" s="14"/>
      <c r="J62" s="31"/>
    </row>
    <row r="63" spans="1:9" ht="12" customHeight="1">
      <c r="A63" s="8"/>
      <c r="B63" s="9"/>
      <c r="D63" s="9"/>
      <c r="F63" s="33"/>
      <c r="G63" s="14"/>
      <c r="H63" s="14"/>
      <c r="I63" s="9"/>
    </row>
    <row r="64" spans="1:9" ht="13.5" customHeight="1">
      <c r="A64" s="34"/>
      <c r="B64" s="18"/>
      <c r="D64" s="9"/>
      <c r="F64" s="32"/>
      <c r="G64" s="14"/>
      <c r="H64" s="14"/>
      <c r="I64" s="9"/>
    </row>
    <row r="65" spans="1:9" ht="14.25" customHeight="1">
      <c r="A65" s="8"/>
      <c r="B65" s="9"/>
      <c r="D65" s="14"/>
      <c r="E65" s="31"/>
      <c r="F65" s="33" t="s">
        <v>85</v>
      </c>
      <c r="G65" s="14"/>
      <c r="H65" s="14">
        <v>10912102512</v>
      </c>
      <c r="I65" s="9"/>
    </row>
    <row r="66" spans="1:10" ht="14.25" customHeight="1">
      <c r="A66" s="34"/>
      <c r="B66" s="18"/>
      <c r="D66" s="9"/>
      <c r="E66" s="54"/>
      <c r="F66" s="33" t="s">
        <v>84</v>
      </c>
      <c r="G66" s="14"/>
      <c r="H66" s="14"/>
      <c r="I66" s="12"/>
      <c r="J66" s="12"/>
    </row>
    <row r="67" spans="1:10" ht="10.5" customHeight="1">
      <c r="A67" s="8"/>
      <c r="B67" s="9"/>
      <c r="C67" s="9"/>
      <c r="D67" s="9"/>
      <c r="E67" s="20"/>
      <c r="F67" s="32"/>
      <c r="G67" s="14"/>
      <c r="H67" s="14"/>
      <c r="I67" s="12"/>
      <c r="J67" s="12"/>
    </row>
    <row r="68" spans="1:10" ht="13.5" customHeight="1">
      <c r="A68" s="34"/>
      <c r="B68" s="18"/>
      <c r="C68" s="18"/>
      <c r="D68" s="9"/>
      <c r="E68" s="31"/>
      <c r="F68" s="32"/>
      <c r="G68" s="14"/>
      <c r="H68" s="14"/>
      <c r="I68" s="14"/>
      <c r="J68" s="31"/>
    </row>
    <row r="69" spans="1:10" ht="14.25" customHeight="1">
      <c r="A69" s="34"/>
      <c r="B69" s="18"/>
      <c r="C69" s="18"/>
      <c r="D69" s="18"/>
      <c r="E69" s="31"/>
      <c r="F69" s="32" t="s">
        <v>89</v>
      </c>
      <c r="G69" s="14"/>
      <c r="H69" s="14">
        <v>4414979443</v>
      </c>
      <c r="I69" s="14"/>
      <c r="J69" s="31"/>
    </row>
    <row r="70" spans="1:10" ht="14.25" customHeight="1">
      <c r="A70" s="34"/>
      <c r="B70" s="18"/>
      <c r="C70" s="18"/>
      <c r="D70" s="18"/>
      <c r="F70" s="32" t="s">
        <v>88</v>
      </c>
      <c r="G70" s="9"/>
      <c r="H70" s="94"/>
      <c r="I70" s="14"/>
      <c r="J70" s="31"/>
    </row>
    <row r="71" spans="1:10" ht="13.5" customHeight="1">
      <c r="A71" s="15"/>
      <c r="B71" s="14"/>
      <c r="C71" s="14"/>
      <c r="D71" s="14"/>
      <c r="F71" s="33"/>
      <c r="G71" s="14"/>
      <c r="H71" s="14"/>
      <c r="I71" s="14"/>
      <c r="J71" s="31"/>
    </row>
    <row r="72" spans="1:10" ht="12" customHeight="1">
      <c r="A72" s="15"/>
      <c r="B72" s="14"/>
      <c r="C72" s="14"/>
      <c r="D72" s="14"/>
      <c r="F72" s="33"/>
      <c r="G72" s="14"/>
      <c r="H72" s="14"/>
      <c r="I72" s="14"/>
      <c r="J72" s="31"/>
    </row>
    <row r="73" spans="1:10" ht="14.25" customHeight="1">
      <c r="A73" s="8"/>
      <c r="B73" s="16"/>
      <c r="C73" s="21"/>
      <c r="D73" s="19"/>
      <c r="E73" s="17"/>
      <c r="F73" s="32"/>
      <c r="G73" s="14"/>
      <c r="H73" s="14"/>
      <c r="I73" s="14"/>
      <c r="J73" s="31"/>
    </row>
    <row r="74" spans="1:10" ht="15.75" customHeight="1">
      <c r="A74" s="8"/>
      <c r="B74" s="16"/>
      <c r="C74" s="21"/>
      <c r="D74" s="16"/>
      <c r="E74" s="17"/>
      <c r="F74" s="76" t="s">
        <v>76</v>
      </c>
      <c r="G74" s="18"/>
      <c r="H74" s="18">
        <f>SUM(H41:H69)</f>
        <v>68549955103.9</v>
      </c>
      <c r="I74" s="14"/>
      <c r="J74" s="31"/>
    </row>
    <row r="75" spans="1:10" s="11" customFormat="1" ht="15.75" customHeight="1">
      <c r="A75" s="25"/>
      <c r="B75" s="16"/>
      <c r="C75" s="21"/>
      <c r="D75" s="16"/>
      <c r="E75" s="17"/>
      <c r="F75" s="32"/>
      <c r="G75" s="14"/>
      <c r="H75" s="14"/>
      <c r="I75" s="14"/>
      <c r="J75" s="31"/>
    </row>
    <row r="76" spans="1:10" s="11" customFormat="1" ht="15.75" customHeight="1">
      <c r="A76" s="67"/>
      <c r="B76" s="18"/>
      <c r="C76" s="18"/>
      <c r="D76" s="16"/>
      <c r="E76" s="17"/>
      <c r="F76" s="32"/>
      <c r="G76" s="14"/>
      <c r="I76" s="14"/>
      <c r="J76" s="31"/>
    </row>
    <row r="77" spans="1:10" s="11" customFormat="1" ht="22.5" customHeight="1">
      <c r="A77" s="36" t="s">
        <v>78</v>
      </c>
      <c r="B77" s="18"/>
      <c r="C77" s="18">
        <f>C62+C27</f>
        <v>1634875007472.23</v>
      </c>
      <c r="D77" s="16"/>
      <c r="E77" s="17"/>
      <c r="F77" s="36" t="s">
        <v>77</v>
      </c>
      <c r="G77" s="18"/>
      <c r="H77" s="18">
        <f>H74+H39</f>
        <v>1666665608580.9</v>
      </c>
      <c r="I77" s="9"/>
      <c r="J77" s="43"/>
    </row>
    <row r="78" spans="1:10" s="11" customFormat="1" ht="15.75" customHeight="1">
      <c r="A78" s="33"/>
      <c r="B78" s="14"/>
      <c r="C78" s="1"/>
      <c r="D78" s="16"/>
      <c r="E78" s="17"/>
      <c r="F78" s="33"/>
      <c r="G78" s="14"/>
      <c r="H78" s="14"/>
      <c r="I78" s="18"/>
      <c r="J78" s="13"/>
    </row>
    <row r="79" spans="1:10" s="11" customFormat="1" ht="15.75" customHeight="1">
      <c r="A79" s="25"/>
      <c r="B79" s="16"/>
      <c r="C79" s="21"/>
      <c r="D79" s="16"/>
      <c r="E79" s="17"/>
      <c r="F79" s="32"/>
      <c r="G79" s="14"/>
      <c r="I79" s="18"/>
      <c r="J79" s="13"/>
    </row>
    <row r="80" spans="1:10" s="11" customFormat="1" ht="18" customHeight="1">
      <c r="A80" s="25"/>
      <c r="B80" s="16"/>
      <c r="C80" s="21"/>
      <c r="D80" s="16"/>
      <c r="E80" s="17"/>
      <c r="F80" s="33" t="s">
        <v>87</v>
      </c>
      <c r="G80" s="37"/>
      <c r="H80" s="64">
        <f>C77-H77</f>
        <v>-31790601108.66992</v>
      </c>
      <c r="I80" s="14"/>
      <c r="J80" s="12"/>
    </row>
    <row r="81" spans="1:10" s="11" customFormat="1" ht="11.25" customHeight="1">
      <c r="A81" s="25"/>
      <c r="B81" s="16"/>
      <c r="C81" s="21"/>
      <c r="D81" s="16"/>
      <c r="E81" s="17"/>
      <c r="F81" s="32"/>
      <c r="G81" s="14"/>
      <c r="I81" s="14"/>
      <c r="J81" s="12"/>
    </row>
    <row r="82" spans="1:10" s="11" customFormat="1" ht="24" customHeight="1">
      <c r="A82" s="25"/>
      <c r="B82" s="16"/>
      <c r="C82" s="21"/>
      <c r="D82" s="16"/>
      <c r="E82" s="17"/>
      <c r="F82" s="53" t="s">
        <v>29</v>
      </c>
      <c r="G82" s="48"/>
      <c r="H82" s="48">
        <v>2761914164.99</v>
      </c>
      <c r="I82" s="14"/>
      <c r="J82" s="12"/>
    </row>
    <row r="83" spans="1:10" s="11" customFormat="1" ht="30.75" customHeight="1">
      <c r="A83" s="25"/>
      <c r="B83" s="16"/>
      <c r="C83" s="21"/>
      <c r="D83" s="16"/>
      <c r="E83" s="17"/>
      <c r="F83" s="61" t="s">
        <v>30</v>
      </c>
      <c r="G83" s="46"/>
      <c r="H83" s="14">
        <v>33739680000</v>
      </c>
      <c r="I83" s="47"/>
      <c r="J83" s="12"/>
    </row>
    <row r="84" spans="1:10" s="11" customFormat="1" ht="31.5" customHeight="1">
      <c r="A84" s="25"/>
      <c r="B84" s="16"/>
      <c r="C84" s="21"/>
      <c r="D84" s="16"/>
      <c r="E84" s="17"/>
      <c r="F84" s="62" t="s">
        <v>90</v>
      </c>
      <c r="G84" s="46"/>
      <c r="H84" s="64">
        <v>2656824913</v>
      </c>
      <c r="I84" s="24"/>
      <c r="J84" s="44"/>
    </row>
    <row r="85" spans="1:10" s="11" customFormat="1" ht="24.75" customHeight="1">
      <c r="A85" s="25"/>
      <c r="B85" s="16"/>
      <c r="C85" s="21"/>
      <c r="D85" s="16"/>
      <c r="E85" s="17"/>
      <c r="F85" s="63" t="s">
        <v>103</v>
      </c>
      <c r="G85" s="50"/>
      <c r="H85" s="49">
        <v>533674787.25</v>
      </c>
      <c r="I85" s="24"/>
      <c r="J85" s="44"/>
    </row>
    <row r="86" spans="1:10" s="11" customFormat="1" ht="13.5" customHeight="1">
      <c r="A86" s="25"/>
      <c r="B86" s="16"/>
      <c r="C86" s="21"/>
      <c r="D86" s="16"/>
      <c r="E86" s="17"/>
      <c r="F86" s="63"/>
      <c r="G86" s="50"/>
      <c r="H86" s="49"/>
      <c r="I86" s="24"/>
      <c r="J86" s="44"/>
    </row>
    <row r="87" spans="1:10" s="10" customFormat="1" ht="22.5" customHeight="1" thickBot="1">
      <c r="A87" s="29"/>
      <c r="B87" s="39"/>
      <c r="C87" s="39"/>
      <c r="D87" s="40"/>
      <c r="E87" s="41"/>
      <c r="F87" s="52" t="s">
        <v>15</v>
      </c>
      <c r="G87" s="42"/>
      <c r="H87" s="42">
        <f>SUM(H80:H86)</f>
        <v>7901492756.570076</v>
      </c>
      <c r="I87" s="42"/>
      <c r="J87" s="51"/>
    </row>
    <row r="88" spans="1:10" ht="14.25" customHeight="1">
      <c r="A88" s="45"/>
      <c r="B88" s="27"/>
      <c r="C88" s="27"/>
      <c r="D88" s="27"/>
      <c r="E88" s="27"/>
      <c r="F88" s="26"/>
      <c r="G88" s="28"/>
      <c r="H88" s="27"/>
      <c r="I88" s="28"/>
      <c r="J88" s="28"/>
    </row>
    <row r="89" ht="14.25">
      <c r="A89" s="58"/>
    </row>
  </sheetData>
  <mergeCells count="6">
    <mergeCell ref="G4:G5"/>
    <mergeCell ref="H4:H5"/>
    <mergeCell ref="A4:A5"/>
    <mergeCell ref="F4:F5"/>
    <mergeCell ref="B4:B5"/>
    <mergeCell ref="C4:C5"/>
  </mergeCells>
  <printOptions horizontalCentered="1"/>
  <pageMargins left="0.31496062992125984" right="0.31496062992125984" top="0.7874015748031497" bottom="0.9055118110236221" header="0.3937007874015748" footer="0.1574803149606299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ACRD020</dc:title>
  <dc:subject>ACRD020</dc:subject>
  <dc:creator>行政院主計處</dc:creator>
  <cp:keywords/>
  <dc:description> </dc:description>
  <cp:lastModifiedBy>Administrator</cp:lastModifiedBy>
  <cp:lastPrinted>2004-04-23T09:39:52Z</cp:lastPrinted>
  <dcterms:created xsi:type="dcterms:W3CDTF">1997-10-17T00:56:56Z</dcterms:created>
  <dcterms:modified xsi:type="dcterms:W3CDTF">2008-11-13T10:35:54Z</dcterms:modified>
  <cp:category>I14</cp:category>
  <cp:version/>
  <cp:contentType/>
  <cp:contentStatus/>
</cp:coreProperties>
</file>