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餘絀表" sheetId="1" r:id="rId1"/>
  </sheets>
  <definedNames>
    <definedName name="_xlnm.Print_Area" localSheetId="0">'餘絀表'!$A$1:$E$52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林秀鈴</author>
  </authors>
  <commentList>
    <comment ref="A46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9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30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<sst xmlns="http://schemas.openxmlformats.org/spreadsheetml/2006/main" count="73" uniqueCount="58">
  <si>
    <t>摘                                                   要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</si>
  <si>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</si>
  <si>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</si>
  <si>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</si>
  <si>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</si>
  <si>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</si>
  <si>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</si>
  <si>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</si>
  <si>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>甲、本年度歲計餘絀</t>
  </si>
  <si>
    <t xml:space="preserve"> </t>
  </si>
  <si>
    <t>乙、加          項</t>
  </si>
  <si>
    <t>加    項    總    計</t>
  </si>
  <si>
    <t>丙、減          項</t>
  </si>
  <si>
    <t>減    項    總    計</t>
  </si>
  <si>
    <t>國庫報告本年度實收</t>
  </si>
  <si>
    <t>丁、本年度國庫收支餘絀(甲+乙-丙)</t>
  </si>
  <si>
    <t xml:space="preserve">    本年度歲出保留國庫未撥款</t>
  </si>
  <si>
    <t xml:space="preserve">           程特別決算以前年度支出</t>
  </si>
  <si>
    <t xml:space="preserve">           算以前年度支出</t>
  </si>
  <si>
    <t xml:space="preserve">           年度支出</t>
  </si>
  <si>
    <t xml:space="preserve">           特別決算以前年度收入</t>
  </si>
  <si>
    <t xml:space="preserve">           程特別決算以前年度收入</t>
  </si>
  <si>
    <t xml:space="preserve">           算以前年度收入</t>
  </si>
  <si>
    <t xml:space="preserve">           第二期特別決算以前年度收入</t>
  </si>
  <si>
    <t xml:space="preserve">       1.各機關解繳以前年度歲入</t>
  </si>
  <si>
    <t xml:space="preserve">       2.各機關解繳以前年度經費賸餘</t>
  </si>
  <si>
    <t xml:space="preserve">       4.興建臺灣北部區域第二高速公路第二期工</t>
  </si>
  <si>
    <t xml:space="preserve">       5.興建重大交通建設計畫第二期工程特別決</t>
  </si>
  <si>
    <t xml:space="preserve">       6.興建重大交通建設計畫第三期工程特別決</t>
  </si>
  <si>
    <t xml:space="preserve">       7.臺北都會區大眾捷運系統第三期建設工程</t>
  </si>
  <si>
    <t xml:space="preserve">       8.臺灣省加速取得公共設施保留地償債計畫</t>
  </si>
  <si>
    <t xml:space="preserve">  二、總決算列支而國庫尚未撥付部分</t>
  </si>
  <si>
    <t xml:space="preserve">  一、本年度國庫列收總決算不計之收入</t>
  </si>
  <si>
    <t xml:space="preserve">  一、本年度國庫列支總決算不計之支出</t>
  </si>
  <si>
    <t xml:space="preserve">       1.國庫補撥各機關以前年度支出</t>
  </si>
  <si>
    <t xml:space="preserve">       2.國庫直接退還以前年度歲入</t>
  </si>
  <si>
    <t xml:space="preserve">       3.國庫直接退還預收款</t>
  </si>
  <si>
    <t xml:space="preserve">       4.九二一震災災後重建特別決算以前年度支出</t>
  </si>
  <si>
    <t xml:space="preserve">       5.九二一震災災後重建第二期特別決算以前</t>
  </si>
  <si>
    <t xml:space="preserve">       6.興建臺灣北部區域第二高速公路第二期工</t>
  </si>
  <si>
    <t xml:space="preserve">       1.本年度應收歲入款</t>
  </si>
  <si>
    <t xml:space="preserve">       2.本年度應收歲入保留款</t>
  </si>
  <si>
    <t xml:space="preserve">  二、總決算列收而國庫尚未收到部分</t>
  </si>
  <si>
    <t xml:space="preserve">  三、各機關尚未繳庫款</t>
  </si>
  <si>
    <t xml:space="preserve">       1.本年度歲入已收尚未繳庫部分</t>
  </si>
  <si>
    <t xml:space="preserve">       2.本年度經費賸餘尚未繳庫部分</t>
  </si>
  <si>
    <t>1,634,875,007,472.23元，</t>
  </si>
  <si>
    <t>實支1,666,665,608,580</t>
  </si>
  <si>
    <r>
      <t>.90</t>
    </r>
    <r>
      <rPr>
        <sz val="7"/>
        <rFont val="新細明體"/>
        <family val="1"/>
      </rPr>
      <t>元，收支相抵如數。</t>
    </r>
  </si>
  <si>
    <t>單位：新臺幣元</t>
  </si>
  <si>
    <r>
      <t xml:space="preserve"> </t>
    </r>
    <r>
      <rPr>
        <sz val="12"/>
        <rFont val="新細明體"/>
        <family val="1"/>
      </rPr>
      <t>　　　　　　　　　　　　　　中華民國九十二年十二月三十一日</t>
    </r>
  </si>
  <si>
    <t xml:space="preserve">           第二期特別決算以前年度支出</t>
  </si>
  <si>
    <t xml:space="preserve">       7.興建重大交通建設計畫第三期工程特別決</t>
  </si>
  <si>
    <t xml:space="preserve">       8.口蹄疫危機處理特別決算以前年度支出</t>
  </si>
  <si>
    <t xml:space="preserve">       9.臺灣省加速取得公共設施保留地償債計畫</t>
  </si>
  <si>
    <t xml:space="preserve">       9.發行公債及賒借收入</t>
  </si>
  <si>
    <t xml:space="preserve">       10.債務還本支出</t>
  </si>
  <si>
    <t xml:space="preserve">       3.解繳剔除經費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</si>
</sst>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sz val="10"/>
      <color indexed="8"/>
      <name val="Times New Roman"/>
      <family val="1"/>
    </font>
    <font>
      <b/>
      <u val="single"/>
      <sz val="20"/>
      <name val="細明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u val="single"/>
      <sz val="24"/>
      <name val="新細明體"/>
      <family val="1"/>
    </font>
    <font>
      <sz val="7"/>
      <name val="新細明體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177" fontId="6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78" fontId="7" fillId="0" borderId="4" xfId="0" applyNumberFormat="1" applyFont="1" applyBorder="1" applyAlignment="1">
      <alignment shrinkToFit="1"/>
    </xf>
    <xf numFmtId="178" fontId="7" fillId="0" borderId="5" xfId="0" applyNumberFormat="1" applyFont="1" applyBorder="1" applyAlignment="1">
      <alignment shrinkToFit="1"/>
    </xf>
    <xf numFmtId="43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4" xfId="0" applyFont="1" applyBorder="1" applyAlignment="1">
      <alignment horizontal="left" shrinkToFit="1"/>
    </xf>
    <xf numFmtId="0" fontId="8" fillId="0" borderId="4" xfId="0" applyFont="1" applyBorder="1" applyAlignment="1">
      <alignment horizontal="center" shrinkToFit="1"/>
    </xf>
    <xf numFmtId="178" fontId="9" fillId="0" borderId="4" xfId="0" applyNumberFormat="1" applyFont="1" applyBorder="1" applyAlignment="1">
      <alignment shrinkToFit="1"/>
    </xf>
    <xf numFmtId="178" fontId="10" fillId="0" borderId="3" xfId="0" applyNumberFormat="1" applyFont="1" applyBorder="1" applyAlignment="1">
      <alignment shrinkToFit="1"/>
    </xf>
    <xf numFmtId="178" fontId="10" fillId="0" borderId="4" xfId="0" applyNumberFormat="1" applyFont="1" applyBorder="1" applyAlignment="1">
      <alignment shrinkToFit="1"/>
    </xf>
    <xf numFmtId="177" fontId="13" fillId="0" borderId="0" xfId="0" applyNumberFormat="1" applyFont="1" applyAlignment="1">
      <alignment/>
    </xf>
    <xf numFmtId="0" fontId="8" fillId="0" borderId="3" xfId="0" applyFont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43" fontId="4" fillId="0" borderId="0" xfId="15" applyFont="1" applyAlignment="1">
      <alignment/>
    </xf>
    <xf numFmtId="181" fontId="10" fillId="0" borderId="4" xfId="0" applyNumberFormat="1" applyFont="1" applyBorder="1" applyAlignment="1">
      <alignment shrinkToFit="1"/>
    </xf>
    <xf numFmtId="178" fontId="9" fillId="0" borderId="4" xfId="0" applyNumberFormat="1" applyFont="1" applyBorder="1" applyAlignment="1">
      <alignment vertical="top" shrinkToFit="1"/>
    </xf>
    <xf numFmtId="177" fontId="6" fillId="0" borderId="0" xfId="0" applyNumberFormat="1" applyFont="1" applyAlignment="1">
      <alignment vertical="top" shrinkToFit="1"/>
    </xf>
    <xf numFmtId="0" fontId="6" fillId="0" borderId="0" xfId="0" applyFont="1" applyAlignment="1">
      <alignment vertical="top"/>
    </xf>
    <xf numFmtId="177" fontId="11" fillId="0" borderId="0" xfId="0" applyNumberFormat="1" applyFont="1" applyAlignment="1" quotePrefix="1">
      <alignment/>
    </xf>
    <xf numFmtId="177" fontId="11" fillId="0" borderId="0" xfId="0" applyNumberFormat="1" applyFont="1" applyAlignment="1">
      <alignment vertical="top"/>
    </xf>
    <xf numFmtId="177" fontId="11" fillId="0" borderId="0" xfId="0" applyNumberFormat="1" applyFont="1" applyAlignment="1" quotePrefix="1">
      <alignment vertical="top"/>
    </xf>
    <xf numFmtId="181" fontId="14" fillId="0" borderId="3" xfId="0" applyNumberFormat="1" applyFont="1" applyBorder="1" applyAlignment="1">
      <alignment vertical="center" shrinkToFit="1"/>
    </xf>
    <xf numFmtId="43" fontId="12" fillId="0" borderId="0" xfId="15" applyFont="1" applyAlignment="1">
      <alignment/>
    </xf>
    <xf numFmtId="0" fontId="11" fillId="0" borderId="0" xfId="0" applyFont="1" applyAlignment="1">
      <alignment/>
    </xf>
    <xf numFmtId="43" fontId="13" fillId="0" borderId="0" xfId="15" applyFont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 quotePrefix="1">
      <alignment horizontal="left" shrinkToFit="1"/>
    </xf>
    <xf numFmtId="0" fontId="5" fillId="0" borderId="4" xfId="0" applyFont="1" applyBorder="1" applyAlignment="1">
      <alignment horizontal="left" shrinkToFit="1"/>
    </xf>
    <xf numFmtId="0" fontId="17" fillId="0" borderId="4" xfId="0" applyFont="1" applyBorder="1" applyAlignment="1" quotePrefix="1">
      <alignment horizontal="left" shrinkToFit="1"/>
    </xf>
    <xf numFmtId="0" fontId="17" fillId="0" borderId="4" xfId="0" applyFont="1" applyBorder="1" applyAlignment="1">
      <alignment horizontal="left" shrinkToFit="1"/>
    </xf>
    <xf numFmtId="182" fontId="12" fillId="0" borderId="0" xfId="15" applyNumberFormat="1" applyFont="1" applyAlignment="1">
      <alignment/>
    </xf>
    <xf numFmtId="0" fontId="2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21" fillId="0" borderId="8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0</xdr:colOff>
      <xdr:row>9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819775" y="1333500"/>
          <a:ext cx="1123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總決算本年度歲入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1,319,994,673,220.80
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元，歲出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1,618,913,
251,125.00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元，兩抵餘絀如總計列數。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F47" sqref="F47:F52"/>
    </sheetView>
  </sheetViews>
  <sheetFormatPr defaultColWidth="9.00390625" defaultRowHeight="16.5"/>
  <cols>
    <col min="1" max="1" width="33.375" style="1" customWidth="1"/>
    <col min="2" max="2" width="14.375" style="1" customWidth="1"/>
    <col min="3" max="3" width="13.00390625" style="1" customWidth="1"/>
    <col min="4" max="4" width="15.375" style="1" customWidth="1"/>
    <col min="5" max="5" width="15.00390625" style="1" customWidth="1"/>
    <col min="6" max="6" width="16.875" style="1" customWidth="1"/>
    <col min="7" max="7" width="18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48" t="s">
        <v>2</v>
      </c>
      <c r="B1" s="48"/>
      <c r="C1" s="48"/>
      <c r="D1" s="48"/>
      <c r="E1" s="48"/>
    </row>
    <row r="2" spans="1:5" ht="32.25">
      <c r="A2" s="49" t="s">
        <v>3</v>
      </c>
      <c r="B2" s="49"/>
      <c r="C2" s="49"/>
      <c r="D2" s="49"/>
      <c r="E2" s="49"/>
    </row>
    <row r="3" spans="1:5" ht="17.25" thickBot="1">
      <c r="A3" s="47" t="s">
        <v>50</v>
      </c>
      <c r="C3" s="45"/>
      <c r="D3" s="45"/>
      <c r="E3" s="46" t="s">
        <v>49</v>
      </c>
    </row>
    <row r="4" spans="1:5" s="4" customFormat="1" ht="15.75">
      <c r="A4" s="52" t="s">
        <v>0</v>
      </c>
      <c r="B4" s="2" t="s">
        <v>1</v>
      </c>
      <c r="C4" s="2"/>
      <c r="D4" s="3"/>
      <c r="E4" s="50" t="s">
        <v>4</v>
      </c>
    </row>
    <row r="5" spans="1:5" s="4" customFormat="1" ht="15.75">
      <c r="A5" s="53"/>
      <c r="B5" s="5" t="s">
        <v>5</v>
      </c>
      <c r="C5" s="5" t="s">
        <v>6</v>
      </c>
      <c r="D5" s="5" t="s">
        <v>7</v>
      </c>
      <c r="E5" s="51"/>
    </row>
    <row r="6" spans="1:8" s="4" customFormat="1" ht="18" customHeight="1">
      <c r="A6" s="20" t="s">
        <v>8</v>
      </c>
      <c r="B6" s="17" t="s">
        <v>9</v>
      </c>
      <c r="C6" s="17" t="s">
        <v>9</v>
      </c>
      <c r="D6" s="33">
        <f>1319994673220.8-1618913251125</f>
        <v>-298918577904.19995</v>
      </c>
      <c r="E6" s="21"/>
      <c r="G6" s="13" t="s">
        <v>9</v>
      </c>
      <c r="H6" s="13" t="s">
        <v>9</v>
      </c>
    </row>
    <row r="7" spans="1:8" s="4" customFormat="1" ht="18" customHeight="1">
      <c r="A7" s="14" t="s">
        <v>10</v>
      </c>
      <c r="B7" s="16"/>
      <c r="C7" s="16"/>
      <c r="D7" s="16"/>
      <c r="E7" s="22"/>
      <c r="G7" s="13" t="s">
        <v>9</v>
      </c>
      <c r="H7" s="12"/>
    </row>
    <row r="8" spans="1:8" s="4" customFormat="1" ht="13.5" customHeight="1">
      <c r="A8" s="41" t="s">
        <v>32</v>
      </c>
      <c r="B8" s="16"/>
      <c r="C8" s="16">
        <f>SUM(B9:B22)</f>
        <v>430806448439.06</v>
      </c>
      <c r="D8" s="16"/>
      <c r="E8" s="23"/>
      <c r="G8" s="13" t="s">
        <v>9</v>
      </c>
      <c r="H8" s="12"/>
    </row>
    <row r="9" spans="1:5" s="4" customFormat="1" ht="13.5" customHeight="1">
      <c r="A9" s="37" t="s">
        <v>24</v>
      </c>
      <c r="B9" s="16">
        <f>124073646975.5+42559783267.42</f>
        <v>166633430242.91998</v>
      </c>
      <c r="C9" s="16"/>
      <c r="D9" s="16"/>
      <c r="E9" s="24"/>
    </row>
    <row r="10" spans="1:5" s="4" customFormat="1" ht="13.5" customHeight="1">
      <c r="A10" s="37" t="s">
        <v>25</v>
      </c>
      <c r="B10" s="16">
        <v>3609049302.14</v>
      </c>
      <c r="C10" s="16"/>
      <c r="D10" s="16"/>
      <c r="E10" s="19"/>
    </row>
    <row r="11" spans="1:7" s="4" customFormat="1" ht="13.5" customHeight="1">
      <c r="A11" s="38" t="s">
        <v>57</v>
      </c>
      <c r="B11" s="16">
        <v>768482</v>
      </c>
      <c r="C11" s="16"/>
      <c r="D11" s="16"/>
      <c r="E11" s="6"/>
      <c r="G11" s="13" t="s">
        <v>9</v>
      </c>
    </row>
    <row r="12" spans="1:5" s="4" customFormat="1" ht="13.5" customHeight="1">
      <c r="A12" s="37" t="s">
        <v>26</v>
      </c>
      <c r="B12" s="16">
        <v>4508660000</v>
      </c>
      <c r="C12" s="16"/>
      <c r="D12" s="16"/>
      <c r="E12" s="6"/>
    </row>
    <row r="13" spans="1:5" s="4" customFormat="1" ht="13.5" customHeight="1">
      <c r="A13" s="37" t="s">
        <v>21</v>
      </c>
      <c r="B13" s="16"/>
      <c r="C13" s="16"/>
      <c r="D13" s="16"/>
      <c r="E13" s="6"/>
    </row>
    <row r="14" spans="1:5" s="4" customFormat="1" ht="13.5" customHeight="1">
      <c r="A14" s="39" t="s">
        <v>27</v>
      </c>
      <c r="B14" s="16">
        <v>1367832302</v>
      </c>
      <c r="C14" s="16"/>
      <c r="D14" s="16"/>
      <c r="E14" s="6"/>
    </row>
    <row r="15" spans="1:5" s="4" customFormat="1" ht="13.5" customHeight="1">
      <c r="A15" s="37" t="s">
        <v>22</v>
      </c>
      <c r="B15" s="16"/>
      <c r="C15" s="16"/>
      <c r="D15" s="16"/>
      <c r="E15" s="6"/>
    </row>
    <row r="16" spans="1:5" s="4" customFormat="1" ht="13.5" customHeight="1">
      <c r="A16" s="39" t="s">
        <v>28</v>
      </c>
      <c r="B16" s="16">
        <v>6132167698</v>
      </c>
      <c r="C16" s="16"/>
      <c r="D16" s="16"/>
      <c r="E16" s="6"/>
    </row>
    <row r="17" spans="1:5" s="4" customFormat="1" ht="13.5" customHeight="1">
      <c r="A17" s="37" t="s">
        <v>22</v>
      </c>
      <c r="B17" s="16"/>
      <c r="C17" s="16"/>
      <c r="D17" s="16"/>
      <c r="E17" s="6"/>
    </row>
    <row r="18" spans="1:5" s="4" customFormat="1" ht="13.5" customHeight="1">
      <c r="A18" s="37" t="s">
        <v>29</v>
      </c>
      <c r="B18" s="16">
        <v>2148353090</v>
      </c>
      <c r="C18" s="16"/>
      <c r="D18" s="16"/>
      <c r="E18" s="7"/>
    </row>
    <row r="19" spans="1:5" s="4" customFormat="1" ht="13.5" customHeight="1">
      <c r="A19" s="37" t="s">
        <v>20</v>
      </c>
      <c r="B19" s="16"/>
      <c r="C19" s="16"/>
      <c r="D19" s="16"/>
      <c r="E19" s="7"/>
    </row>
    <row r="20" spans="1:5" s="4" customFormat="1" ht="13.5" customHeight="1">
      <c r="A20" s="37" t="s">
        <v>30</v>
      </c>
      <c r="B20" s="16">
        <v>2160126173</v>
      </c>
      <c r="C20" s="16"/>
      <c r="D20" s="16"/>
      <c r="E20" s="6"/>
    </row>
    <row r="21" spans="1:5" s="29" customFormat="1" ht="13.5" customHeight="1">
      <c r="A21" s="37" t="s">
        <v>23</v>
      </c>
      <c r="B21" s="16"/>
      <c r="C21" s="27"/>
      <c r="D21" s="27"/>
      <c r="E21" s="28"/>
    </row>
    <row r="22" spans="1:5" s="4" customFormat="1" ht="13.5" customHeight="1">
      <c r="A22" s="37" t="s">
        <v>55</v>
      </c>
      <c r="B22" s="16">
        <f>244246061149</f>
        <v>244246061149</v>
      </c>
      <c r="C22" s="16"/>
      <c r="D22" s="16"/>
      <c r="E22" s="6"/>
    </row>
    <row r="23" spans="1:5" s="4" customFormat="1" ht="13.5" customHeight="1">
      <c r="A23" s="41" t="s">
        <v>31</v>
      </c>
      <c r="B23" s="16"/>
      <c r="C23" s="16">
        <f>B24</f>
        <v>69383385489</v>
      </c>
      <c r="D23" s="16"/>
      <c r="E23" s="6"/>
    </row>
    <row r="24" spans="1:5" s="4" customFormat="1" ht="13.5" customHeight="1">
      <c r="A24" s="42" t="s">
        <v>16</v>
      </c>
      <c r="B24" s="16">
        <v>69383385489</v>
      </c>
      <c r="C24" s="16"/>
      <c r="D24" s="16"/>
      <c r="E24" s="6"/>
    </row>
    <row r="25" spans="1:5" s="4" customFormat="1" ht="15" customHeight="1">
      <c r="A25" s="15" t="s">
        <v>11</v>
      </c>
      <c r="B25" s="16"/>
      <c r="C25" s="18"/>
      <c r="D25" s="18">
        <f>SUM(C8:C24)</f>
        <v>500189833928.06</v>
      </c>
      <c r="E25" s="6"/>
    </row>
    <row r="26" spans="1:5" s="4" customFormat="1" ht="19.5" customHeight="1">
      <c r="A26" s="14" t="s">
        <v>12</v>
      </c>
      <c r="B26" s="16"/>
      <c r="C26" s="16"/>
      <c r="D26" s="16"/>
      <c r="E26" s="6"/>
    </row>
    <row r="27" spans="1:5" s="4" customFormat="1" ht="13.5" customHeight="1">
      <c r="A27" s="41" t="s">
        <v>33</v>
      </c>
      <c r="B27" s="16"/>
      <c r="C27" s="16">
        <f>SUM(B28:B41)</f>
        <v>115049955103.9</v>
      </c>
      <c r="D27" s="16"/>
      <c r="E27" s="6"/>
    </row>
    <row r="28" spans="1:5" s="4" customFormat="1" ht="13.5" customHeight="1">
      <c r="A28" s="39" t="s">
        <v>34</v>
      </c>
      <c r="B28" s="16">
        <v>43932705902</v>
      </c>
      <c r="C28" s="16"/>
      <c r="D28" s="16"/>
      <c r="E28" s="6"/>
    </row>
    <row r="29" spans="1:5" s="4" customFormat="1" ht="13.5" customHeight="1">
      <c r="A29" s="40" t="s">
        <v>35</v>
      </c>
      <c r="B29" s="16">
        <v>1121813173.9</v>
      </c>
      <c r="C29" s="16"/>
      <c r="D29" s="16"/>
      <c r="E29" s="6"/>
    </row>
    <row r="30" spans="1:5" s="4" customFormat="1" ht="13.5" customHeight="1">
      <c r="A30" s="40" t="s">
        <v>36</v>
      </c>
      <c r="B30" s="16">
        <v>1131301098</v>
      </c>
      <c r="C30" s="16"/>
      <c r="D30" s="16"/>
      <c r="E30" s="6"/>
    </row>
    <row r="31" spans="1:5" s="4" customFormat="1" ht="13.5" customHeight="1">
      <c r="A31" s="39" t="s">
        <v>37</v>
      </c>
      <c r="B31" s="16">
        <v>10912102512</v>
      </c>
      <c r="C31" s="16"/>
      <c r="D31" s="16"/>
      <c r="E31" s="6"/>
    </row>
    <row r="32" spans="1:5" s="4" customFormat="1" ht="13.5" customHeight="1">
      <c r="A32" s="37" t="s">
        <v>38</v>
      </c>
      <c r="B32" s="16">
        <v>4414979443</v>
      </c>
      <c r="C32" s="16"/>
      <c r="D32" s="16"/>
      <c r="E32" s="6"/>
    </row>
    <row r="33" spans="1:5" s="4" customFormat="1" ht="13.5" customHeight="1">
      <c r="A33" s="37" t="s">
        <v>19</v>
      </c>
      <c r="B33" s="16"/>
      <c r="C33" s="16"/>
      <c r="D33" s="16"/>
      <c r="E33" s="6"/>
    </row>
    <row r="34" spans="1:5" s="4" customFormat="1" ht="13.5" customHeight="1">
      <c r="A34" s="37" t="s">
        <v>39</v>
      </c>
      <c r="B34" s="16">
        <v>3358875178</v>
      </c>
      <c r="C34" s="16"/>
      <c r="D34" s="16"/>
      <c r="E34" s="6"/>
    </row>
    <row r="35" spans="1:5" s="4" customFormat="1" ht="13.5" customHeight="1">
      <c r="A35" s="37" t="s">
        <v>17</v>
      </c>
      <c r="B35" s="16"/>
      <c r="C35" s="16"/>
      <c r="D35" s="16"/>
      <c r="E35" s="6"/>
    </row>
    <row r="36" spans="1:5" s="4" customFormat="1" ht="13.5" customHeight="1">
      <c r="A36" s="39" t="s">
        <v>52</v>
      </c>
      <c r="B36" s="16">
        <v>3670237481</v>
      </c>
      <c r="C36" s="16"/>
      <c r="D36" s="16"/>
      <c r="E36" s="6"/>
    </row>
    <row r="37" spans="1:5" s="4" customFormat="1" ht="13.5" customHeight="1">
      <c r="A37" s="37" t="s">
        <v>18</v>
      </c>
      <c r="B37" s="16"/>
      <c r="C37" s="16"/>
      <c r="D37" s="16"/>
      <c r="E37" s="6"/>
    </row>
    <row r="38" spans="1:5" s="4" customFormat="1" ht="13.5" customHeight="1">
      <c r="A38" s="39" t="s">
        <v>53</v>
      </c>
      <c r="B38" s="16">
        <v>1136231</v>
      </c>
      <c r="C38" s="16"/>
      <c r="D38" s="16"/>
      <c r="E38" s="6"/>
    </row>
    <row r="39" spans="1:5" s="4" customFormat="1" ht="13.5" customHeight="1">
      <c r="A39" s="37" t="s">
        <v>54</v>
      </c>
      <c r="B39" s="16">
        <v>6804085</v>
      </c>
      <c r="C39" s="16"/>
      <c r="D39" s="16"/>
      <c r="E39" s="6"/>
    </row>
    <row r="40" spans="1:5" s="4" customFormat="1" ht="13.5" customHeight="1">
      <c r="A40" s="37" t="s">
        <v>51</v>
      </c>
      <c r="B40" s="16"/>
      <c r="C40" s="16"/>
      <c r="D40" s="16"/>
      <c r="E40" s="6"/>
    </row>
    <row r="41" spans="1:5" s="4" customFormat="1" ht="13.5" customHeight="1">
      <c r="A41" s="37" t="s">
        <v>56</v>
      </c>
      <c r="B41" s="16">
        <v>46500000000</v>
      </c>
      <c r="C41" s="16"/>
      <c r="D41" s="16"/>
      <c r="E41" s="6"/>
    </row>
    <row r="42" spans="1:5" s="4" customFormat="1" ht="13.5" customHeight="1">
      <c r="A42" s="41" t="s">
        <v>42</v>
      </c>
      <c r="B42" s="16"/>
      <c r="C42" s="16">
        <f>B43+B44</f>
        <v>27276837518</v>
      </c>
      <c r="D42" s="16"/>
      <c r="E42" s="6"/>
    </row>
    <row r="43" spans="1:5" s="4" customFormat="1" ht="13.5" customHeight="1">
      <c r="A43" s="40" t="s">
        <v>40</v>
      </c>
      <c r="B43" s="16">
        <v>1677844552</v>
      </c>
      <c r="C43" s="16"/>
      <c r="D43" s="16"/>
      <c r="E43" s="6"/>
    </row>
    <row r="44" spans="1:5" s="4" customFormat="1" ht="13.5" customHeight="1">
      <c r="A44" s="40" t="s">
        <v>41</v>
      </c>
      <c r="B44" s="16">
        <v>25598992966</v>
      </c>
      <c r="C44" s="16"/>
      <c r="D44" s="16"/>
      <c r="E44" s="6"/>
    </row>
    <row r="45" spans="1:5" s="4" customFormat="1" ht="13.5" customHeight="1">
      <c r="A45" s="41" t="s">
        <v>43</v>
      </c>
      <c r="B45" s="16"/>
      <c r="C45" s="16">
        <f>SUM(B46:B47)</f>
        <v>90735064510.63</v>
      </c>
      <c r="D45" s="16"/>
      <c r="E45" s="6"/>
    </row>
    <row r="46" spans="1:5" s="4" customFormat="1" ht="13.5" customHeight="1">
      <c r="A46" s="40" t="s">
        <v>44</v>
      </c>
      <c r="B46" s="16">
        <v>88649276669.63</v>
      </c>
      <c r="C46" s="16"/>
      <c r="D46" s="16"/>
      <c r="E46" s="6"/>
    </row>
    <row r="47" spans="1:6" s="4" customFormat="1" ht="13.5" customHeight="1">
      <c r="A47" s="40" t="s">
        <v>45</v>
      </c>
      <c r="B47" s="16">
        <v>2085787841</v>
      </c>
      <c r="C47" s="16"/>
      <c r="D47" s="16"/>
      <c r="E47" s="6"/>
      <c r="F47" s="35"/>
    </row>
    <row r="48" spans="1:7" s="4" customFormat="1" ht="13.5" customHeight="1">
      <c r="A48" s="15" t="s">
        <v>13</v>
      </c>
      <c r="B48" s="18"/>
      <c r="C48" s="18"/>
      <c r="D48" s="18">
        <f>C27+C42+C45</f>
        <v>233061857132.53</v>
      </c>
      <c r="E48" s="7"/>
      <c r="F48" s="34"/>
      <c r="G48" s="13" t="s">
        <v>9</v>
      </c>
    </row>
    <row r="49" spans="1:8" s="4" customFormat="1" ht="18.75" customHeight="1">
      <c r="A49" s="14" t="s">
        <v>15</v>
      </c>
      <c r="B49" s="18"/>
      <c r="C49" s="18"/>
      <c r="D49" s="26">
        <f>D6+D25-D48</f>
        <v>-31790601108.669952</v>
      </c>
      <c r="E49" s="30" t="s">
        <v>14</v>
      </c>
      <c r="F49" s="35"/>
      <c r="G49" s="13" t="s">
        <v>9</v>
      </c>
      <c r="H49" s="13" t="s">
        <v>9</v>
      </c>
    </row>
    <row r="50" spans="1:8" s="4" customFormat="1" ht="13.5" customHeight="1">
      <c r="A50" s="8"/>
      <c r="B50" s="16"/>
      <c r="C50" s="16"/>
      <c r="D50" s="16"/>
      <c r="E50" s="31" t="s">
        <v>46</v>
      </c>
      <c r="F50" s="34"/>
      <c r="G50" s="13" t="s">
        <v>9</v>
      </c>
      <c r="H50" s="13" t="s">
        <v>9</v>
      </c>
    </row>
    <row r="51" spans="1:8" s="4" customFormat="1" ht="13.5" customHeight="1">
      <c r="A51" s="8"/>
      <c r="B51" s="10"/>
      <c r="C51" s="10"/>
      <c r="D51" s="10"/>
      <c r="E51" s="32" t="s">
        <v>47</v>
      </c>
      <c r="F51" s="36"/>
      <c r="G51" s="13" t="s">
        <v>9</v>
      </c>
      <c r="H51" s="13" t="s">
        <v>9</v>
      </c>
    </row>
    <row r="52" spans="1:8" s="4" customFormat="1" ht="18" customHeight="1" thickBot="1">
      <c r="A52" s="9"/>
      <c r="B52" s="11"/>
      <c r="C52" s="11"/>
      <c r="D52" s="11"/>
      <c r="E52" s="44" t="s">
        <v>48</v>
      </c>
      <c r="F52" s="43"/>
      <c r="G52" s="13"/>
      <c r="H52" s="13"/>
    </row>
    <row r="53" spans="4:7" ht="15">
      <c r="D53" s="25"/>
      <c r="F53" s="34"/>
      <c r="G53" s="13" t="s">
        <v>9</v>
      </c>
    </row>
    <row r="54" ht="14.25">
      <c r="F54" s="34"/>
    </row>
  </sheetData>
  <mergeCells count="4">
    <mergeCell ref="A1:E1"/>
    <mergeCell ref="A2:E2"/>
    <mergeCell ref="E4:E5"/>
    <mergeCell ref="A4:A5"/>
  </mergeCells>
  <printOptions horizontalCentered="1"/>
  <pageMargins left="0.3937007874015748" right="0.3937007874015748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ACRX640</dc:title>
  <dc:subject>ACRX640</dc:subject>
  <dc:creator>行政院主計處</dc:creator>
  <cp:keywords/>
  <dc:description> </dc:description>
  <cp:lastModifiedBy>Administrator</cp:lastModifiedBy>
  <cp:lastPrinted>2004-04-20T08:15:27Z</cp:lastPrinted>
  <dcterms:created xsi:type="dcterms:W3CDTF">1997-10-15T08:45:56Z</dcterms:created>
  <dcterms:modified xsi:type="dcterms:W3CDTF">2008-11-13T10:42:29Z</dcterms:modified>
  <cp:category>I14</cp:category>
  <cp:version/>
  <cp:contentType/>
  <cp:contentStatus/>
</cp:coreProperties>
</file>