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8235" windowHeight="3630" activeTab="0"/>
  </bookViews>
  <sheets>
    <sheet name="92國營" sheetId="1" r:id="rId1"/>
  </sheets>
  <definedNames>
    <definedName name="_xlnm.Print_Area" localSheetId="0">'92國營'!$A$1:$Y$19</definedName>
  </definedNames>
  <calcPr fullCalcOnLoad="1"/>
</workbook>
</file>

<file path=xl/sharedStrings.xml><?xml version="1.0" encoding="utf-8"?>
<sst xmlns="http://schemas.openxmlformats.org/spreadsheetml/2006/main" count="102" uniqueCount="50">
  <si>
    <t>部</t>
  </si>
  <si>
    <t>主</t>
  </si>
  <si>
    <t>管</t>
  </si>
  <si>
    <t>中 央 政 府</t>
  </si>
  <si>
    <t>總  決  算</t>
  </si>
  <si>
    <t>國營事業機關欠解</t>
  </si>
  <si>
    <t>股息紅利計算表</t>
  </si>
  <si>
    <t>年                          度</t>
  </si>
  <si>
    <t>合                   計</t>
  </si>
  <si>
    <t>小                 計</t>
  </si>
  <si>
    <t>甲、上年度結欠數</t>
  </si>
  <si>
    <t>乙、本年度決算數</t>
  </si>
  <si>
    <t>丙、本年度解庫數</t>
  </si>
  <si>
    <t>經</t>
  </si>
  <si>
    <t>通</t>
  </si>
  <si>
    <t xml:space="preserve">九 十 一 年度 </t>
  </si>
  <si>
    <t>年                    度</t>
  </si>
  <si>
    <t>行  政  院  主  管</t>
  </si>
  <si>
    <t>濟</t>
  </si>
  <si>
    <t>中  央  銀  行</t>
  </si>
  <si>
    <t>交　通　部　主　管</t>
  </si>
  <si>
    <t>交</t>
  </si>
  <si>
    <t>合作金庫銀行
股份有限公司</t>
  </si>
  <si>
    <t xml:space="preserve">九 十 二 年度 </t>
  </si>
  <si>
    <t>丁、本年度註銷數</t>
  </si>
  <si>
    <t>驗算</t>
  </si>
  <si>
    <t>戊、本年度結欠數</t>
  </si>
  <si>
    <r>
      <t xml:space="preserve"> </t>
    </r>
    <r>
      <rPr>
        <sz val="12"/>
        <rFont val="新細明體"/>
        <family val="1"/>
      </rPr>
      <t>十二月三十一日</t>
    </r>
  </si>
  <si>
    <r>
      <t xml:space="preserve"> </t>
    </r>
    <r>
      <rPr>
        <sz val="12"/>
        <rFont val="新細明體"/>
        <family val="1"/>
      </rPr>
      <t>政</t>
    </r>
  </si>
  <si>
    <r>
      <t>財</t>
    </r>
    <r>
      <rPr>
        <sz val="12"/>
        <rFont val="Times New Roman"/>
        <family val="1"/>
      </rPr>
      <t xml:space="preserve">  </t>
    </r>
    <r>
      <rPr>
        <sz val="12"/>
        <rFont val="新細明體"/>
        <family val="1"/>
      </rPr>
      <t>政</t>
    </r>
    <r>
      <rPr>
        <sz val="12"/>
        <rFont val="Times New Roman"/>
        <family val="1"/>
      </rPr>
      <t xml:space="preserve">  </t>
    </r>
    <r>
      <rPr>
        <sz val="12"/>
        <rFont val="新細明體"/>
        <family val="1"/>
      </rPr>
      <t>部</t>
    </r>
    <r>
      <rPr>
        <sz val="12"/>
        <rFont val="Times New Roman"/>
        <family val="1"/>
      </rPr>
      <t xml:space="preserve">  </t>
    </r>
    <r>
      <rPr>
        <sz val="12"/>
        <rFont val="新細明體"/>
        <family val="1"/>
      </rPr>
      <t>主</t>
    </r>
    <r>
      <rPr>
        <sz val="12"/>
        <rFont val="Times New Roman"/>
        <family val="1"/>
      </rPr>
      <t xml:space="preserve">  </t>
    </r>
    <r>
      <rPr>
        <sz val="12"/>
        <rFont val="新細明體"/>
        <family val="1"/>
      </rPr>
      <t>管</t>
    </r>
  </si>
  <si>
    <r>
      <t>財</t>
    </r>
    <r>
      <rPr>
        <sz val="12"/>
        <rFont val="新細明體"/>
        <family val="1"/>
      </rPr>
      <t>政</t>
    </r>
    <r>
      <rPr>
        <sz val="12"/>
        <rFont val="新細明體"/>
        <family val="1"/>
      </rPr>
      <t>部</t>
    </r>
    <r>
      <rPr>
        <sz val="12"/>
        <rFont val="新細明體"/>
        <family val="1"/>
      </rPr>
      <t>印</t>
    </r>
    <r>
      <rPr>
        <sz val="12"/>
        <rFont val="新細明體"/>
        <family val="1"/>
      </rPr>
      <t>刷</t>
    </r>
    <r>
      <rPr>
        <sz val="12"/>
        <rFont val="新細明體"/>
        <family val="1"/>
      </rPr>
      <t>廠</t>
    </r>
  </si>
  <si>
    <r>
      <t>中</t>
    </r>
    <r>
      <rPr>
        <sz val="12"/>
        <rFont val="新細明體"/>
        <family val="1"/>
      </rPr>
      <t>國</t>
    </r>
    <r>
      <rPr>
        <sz val="12"/>
        <rFont val="新細明體"/>
        <family val="1"/>
      </rPr>
      <t>輸</t>
    </r>
    <r>
      <rPr>
        <sz val="12"/>
        <rFont val="新細明體"/>
        <family val="1"/>
      </rPr>
      <t>出</t>
    </r>
    <r>
      <rPr>
        <sz val="12"/>
        <rFont val="新細明體"/>
        <family val="1"/>
      </rPr>
      <t>入</t>
    </r>
    <r>
      <rPr>
        <sz val="12"/>
        <rFont val="新細明體"/>
        <family val="1"/>
      </rPr>
      <t>銀</t>
    </r>
    <r>
      <rPr>
        <sz val="12"/>
        <rFont val="新細明體"/>
        <family val="1"/>
      </rPr>
      <t>行</t>
    </r>
  </si>
  <si>
    <r>
      <t>臺灣菸酒股份
有</t>
    </r>
    <r>
      <rPr>
        <sz val="12"/>
        <rFont val="新細明體"/>
        <family val="1"/>
      </rPr>
      <t xml:space="preserve">   </t>
    </r>
    <r>
      <rPr>
        <sz val="12"/>
        <rFont val="新細明體"/>
        <family val="1"/>
      </rPr>
      <t>限</t>
    </r>
    <r>
      <rPr>
        <sz val="12"/>
        <rFont val="新細明體"/>
        <family val="1"/>
      </rPr>
      <t xml:space="preserve">  </t>
    </r>
    <r>
      <rPr>
        <sz val="12"/>
        <rFont val="新細明體"/>
        <family val="1"/>
      </rPr>
      <t>公</t>
    </r>
    <r>
      <rPr>
        <sz val="12"/>
        <rFont val="新細明體"/>
        <family val="1"/>
      </rPr>
      <t xml:space="preserve">  </t>
    </r>
    <r>
      <rPr>
        <sz val="12"/>
        <rFont val="新細明體"/>
        <family val="1"/>
      </rPr>
      <t>司</t>
    </r>
  </si>
  <si>
    <r>
      <t>臺</t>
    </r>
    <r>
      <rPr>
        <sz val="12"/>
        <rFont val="新細明體"/>
        <family val="1"/>
      </rPr>
      <t xml:space="preserve"> </t>
    </r>
    <r>
      <rPr>
        <sz val="12"/>
        <rFont val="新細明體"/>
        <family val="1"/>
      </rPr>
      <t>灣</t>
    </r>
    <r>
      <rPr>
        <sz val="12"/>
        <rFont val="新細明體"/>
        <family val="1"/>
      </rPr>
      <t xml:space="preserve"> </t>
    </r>
    <r>
      <rPr>
        <sz val="12"/>
        <rFont val="新細明體"/>
        <family val="1"/>
      </rPr>
      <t>電</t>
    </r>
    <r>
      <rPr>
        <sz val="12"/>
        <rFont val="新細明體"/>
        <family val="1"/>
      </rPr>
      <t xml:space="preserve"> </t>
    </r>
    <r>
      <rPr>
        <sz val="12"/>
        <rFont val="新細明體"/>
        <family val="1"/>
      </rPr>
      <t>力</t>
    </r>
    <r>
      <rPr>
        <sz val="12"/>
        <rFont val="新細明體"/>
        <family val="1"/>
      </rPr>
      <t xml:space="preserve"> </t>
    </r>
    <r>
      <rPr>
        <sz val="12"/>
        <rFont val="新細明體"/>
        <family val="1"/>
      </rPr>
      <t>股</t>
    </r>
    <r>
      <rPr>
        <sz val="12"/>
        <rFont val="新細明體"/>
        <family val="1"/>
      </rPr>
      <t xml:space="preserve"> </t>
    </r>
    <r>
      <rPr>
        <sz val="12"/>
        <rFont val="新細明體"/>
        <family val="1"/>
      </rPr>
      <t>份
有</t>
    </r>
    <r>
      <rPr>
        <sz val="12"/>
        <rFont val="新細明體"/>
        <family val="1"/>
      </rPr>
      <t xml:space="preserve">    </t>
    </r>
    <r>
      <rPr>
        <sz val="12"/>
        <rFont val="新細明體"/>
        <family val="1"/>
      </rPr>
      <t>限</t>
    </r>
    <r>
      <rPr>
        <sz val="12"/>
        <rFont val="新細明體"/>
        <family val="1"/>
      </rPr>
      <t xml:space="preserve">    </t>
    </r>
    <r>
      <rPr>
        <sz val="12"/>
        <rFont val="新細明體"/>
        <family val="1"/>
      </rPr>
      <t>公</t>
    </r>
    <r>
      <rPr>
        <sz val="12"/>
        <rFont val="新細明體"/>
        <family val="1"/>
      </rPr>
      <t xml:space="preserve">    </t>
    </r>
    <r>
      <rPr>
        <sz val="12"/>
        <rFont val="新細明體"/>
        <family val="1"/>
      </rPr>
      <t>司</t>
    </r>
  </si>
  <si>
    <r>
      <t>中 國 石 油 股</t>
    </r>
    <r>
      <rPr>
        <sz val="12"/>
        <rFont val="新細明體"/>
        <family val="1"/>
      </rPr>
      <t xml:space="preserve"> </t>
    </r>
    <r>
      <rPr>
        <sz val="12"/>
        <rFont val="新細明體"/>
        <family val="1"/>
      </rPr>
      <t>份
有</t>
    </r>
    <r>
      <rPr>
        <sz val="12"/>
        <rFont val="新細明體"/>
        <family val="1"/>
      </rPr>
      <t xml:space="preserve">     </t>
    </r>
    <r>
      <rPr>
        <sz val="12"/>
        <rFont val="新細明體"/>
        <family val="1"/>
      </rPr>
      <t>限</t>
    </r>
    <r>
      <rPr>
        <sz val="12"/>
        <rFont val="新細明體"/>
        <family val="1"/>
      </rPr>
      <t xml:space="preserve">    </t>
    </r>
    <r>
      <rPr>
        <sz val="12"/>
        <rFont val="新細明體"/>
        <family val="1"/>
      </rPr>
      <t>公</t>
    </r>
    <r>
      <rPr>
        <sz val="12"/>
        <rFont val="新細明體"/>
        <family val="1"/>
      </rPr>
      <t xml:space="preserve">  </t>
    </r>
    <r>
      <rPr>
        <sz val="12"/>
        <rFont val="新細明體"/>
        <family val="1"/>
      </rPr>
      <t xml:space="preserve"> 司</t>
    </r>
  </si>
  <si>
    <r>
      <t>臺 鹽 實 業</t>
    </r>
    <r>
      <rPr>
        <sz val="12"/>
        <rFont val="新細明體"/>
        <family val="1"/>
      </rPr>
      <t xml:space="preserve"> </t>
    </r>
    <r>
      <rPr>
        <sz val="12"/>
        <rFont val="新細明體"/>
        <family val="1"/>
      </rPr>
      <t>股</t>
    </r>
    <r>
      <rPr>
        <sz val="12"/>
        <rFont val="新細明體"/>
        <family val="1"/>
      </rPr>
      <t xml:space="preserve"> </t>
    </r>
    <r>
      <rPr>
        <sz val="12"/>
        <rFont val="新細明體"/>
        <family val="1"/>
      </rPr>
      <t>份
有</t>
    </r>
    <r>
      <rPr>
        <sz val="12"/>
        <rFont val="新細明體"/>
        <family val="1"/>
      </rPr>
      <t xml:space="preserve">     </t>
    </r>
    <r>
      <rPr>
        <sz val="12"/>
        <rFont val="新細明體"/>
        <family val="1"/>
      </rPr>
      <t>限</t>
    </r>
    <r>
      <rPr>
        <sz val="12"/>
        <rFont val="新細明體"/>
        <family val="1"/>
      </rPr>
      <t xml:space="preserve">    </t>
    </r>
    <r>
      <rPr>
        <sz val="12"/>
        <rFont val="新細明體"/>
        <family val="1"/>
      </rPr>
      <t>公</t>
    </r>
    <r>
      <rPr>
        <sz val="12"/>
        <rFont val="新細明體"/>
        <family val="1"/>
      </rPr>
      <t xml:space="preserve">   </t>
    </r>
    <r>
      <rPr>
        <sz val="12"/>
        <rFont val="新細明體"/>
        <family val="1"/>
      </rPr>
      <t>司</t>
    </r>
  </si>
  <si>
    <r>
      <t>臺</t>
    </r>
    <r>
      <rPr>
        <sz val="12"/>
        <rFont val="Times New Roman"/>
        <family val="1"/>
      </rPr>
      <t xml:space="preserve"> </t>
    </r>
    <r>
      <rPr>
        <sz val="12"/>
        <rFont val="新細明體"/>
        <family val="1"/>
      </rPr>
      <t>灣</t>
    </r>
    <r>
      <rPr>
        <sz val="12"/>
        <rFont val="Times New Roman"/>
        <family val="1"/>
      </rPr>
      <t xml:space="preserve"> </t>
    </r>
    <r>
      <rPr>
        <sz val="12"/>
        <rFont val="新細明體"/>
        <family val="1"/>
      </rPr>
      <t>糖</t>
    </r>
    <r>
      <rPr>
        <sz val="12"/>
        <rFont val="Times New Roman"/>
        <family val="1"/>
      </rPr>
      <t xml:space="preserve"> </t>
    </r>
    <r>
      <rPr>
        <sz val="12"/>
        <rFont val="新細明體"/>
        <family val="1"/>
      </rPr>
      <t>業</t>
    </r>
    <r>
      <rPr>
        <sz val="12"/>
        <rFont val="Times New Roman"/>
        <family val="1"/>
      </rPr>
      <t xml:space="preserve"> </t>
    </r>
    <r>
      <rPr>
        <sz val="12"/>
        <rFont val="新細明體"/>
        <family val="1"/>
      </rPr>
      <t>股</t>
    </r>
    <r>
      <rPr>
        <sz val="12"/>
        <rFont val="Times New Roman"/>
        <family val="1"/>
      </rPr>
      <t xml:space="preserve"> </t>
    </r>
    <r>
      <rPr>
        <sz val="12"/>
        <rFont val="新細明體"/>
        <family val="1"/>
      </rPr>
      <t>份
有     限    公   司</t>
    </r>
  </si>
  <si>
    <r>
      <t>中</t>
    </r>
    <r>
      <rPr>
        <sz val="12"/>
        <rFont val="Times New Roman"/>
        <family val="1"/>
      </rPr>
      <t xml:space="preserve"> </t>
    </r>
    <r>
      <rPr>
        <sz val="12"/>
        <rFont val="新細明體"/>
        <family val="1"/>
      </rPr>
      <t>華</t>
    </r>
    <r>
      <rPr>
        <sz val="12"/>
        <rFont val="Times New Roman"/>
        <family val="1"/>
      </rPr>
      <t xml:space="preserve"> </t>
    </r>
    <r>
      <rPr>
        <sz val="12"/>
        <rFont val="新細明體"/>
        <family val="1"/>
      </rPr>
      <t>電</t>
    </r>
    <r>
      <rPr>
        <sz val="12"/>
        <rFont val="Times New Roman"/>
        <family val="1"/>
      </rPr>
      <t xml:space="preserve"> </t>
    </r>
    <r>
      <rPr>
        <sz val="12"/>
        <rFont val="新細明體"/>
        <family val="1"/>
      </rPr>
      <t>信</t>
    </r>
    <r>
      <rPr>
        <sz val="12"/>
        <rFont val="Times New Roman"/>
        <family val="1"/>
      </rPr>
      <t xml:space="preserve"> </t>
    </r>
    <r>
      <rPr>
        <sz val="12"/>
        <rFont val="新細明體"/>
        <family val="1"/>
      </rPr>
      <t>股</t>
    </r>
    <r>
      <rPr>
        <sz val="12"/>
        <rFont val="Times New Roman"/>
        <family val="1"/>
      </rPr>
      <t xml:space="preserve"> </t>
    </r>
    <r>
      <rPr>
        <sz val="12"/>
        <rFont val="新細明體"/>
        <family val="1"/>
      </rPr>
      <t>份
有    限    公    司</t>
    </r>
  </si>
  <si>
    <r>
      <t>基</t>
    </r>
    <r>
      <rPr>
        <sz val="12"/>
        <rFont val="Times New Roman"/>
        <family val="1"/>
      </rPr>
      <t xml:space="preserve">  </t>
    </r>
    <r>
      <rPr>
        <sz val="12"/>
        <rFont val="新細明體"/>
        <family val="1"/>
      </rPr>
      <t>隆</t>
    </r>
    <r>
      <rPr>
        <sz val="12"/>
        <rFont val="Times New Roman"/>
        <family val="1"/>
      </rPr>
      <t xml:space="preserve">  </t>
    </r>
    <r>
      <rPr>
        <sz val="12"/>
        <rFont val="新細明體"/>
        <family val="1"/>
      </rPr>
      <t>港</t>
    </r>
    <r>
      <rPr>
        <sz val="12"/>
        <rFont val="Times New Roman"/>
        <family val="1"/>
      </rPr>
      <t xml:space="preserve">  </t>
    </r>
    <r>
      <rPr>
        <sz val="12"/>
        <rFont val="新細明體"/>
        <family val="1"/>
      </rPr>
      <t>務</t>
    </r>
    <r>
      <rPr>
        <sz val="12"/>
        <rFont val="Times New Roman"/>
        <family val="1"/>
      </rPr>
      <t xml:space="preserve">  </t>
    </r>
    <r>
      <rPr>
        <sz val="12"/>
        <rFont val="新細明體"/>
        <family val="1"/>
      </rPr>
      <t>局</t>
    </r>
  </si>
  <si>
    <r>
      <t>台</t>
    </r>
    <r>
      <rPr>
        <sz val="12"/>
        <rFont val="Times New Roman"/>
        <family val="1"/>
      </rPr>
      <t xml:space="preserve">  </t>
    </r>
    <r>
      <rPr>
        <sz val="12"/>
        <rFont val="新細明體"/>
        <family val="1"/>
      </rPr>
      <t>中</t>
    </r>
    <r>
      <rPr>
        <sz val="12"/>
        <rFont val="Times New Roman"/>
        <family val="1"/>
      </rPr>
      <t xml:space="preserve">  </t>
    </r>
    <r>
      <rPr>
        <sz val="12"/>
        <rFont val="新細明體"/>
        <family val="1"/>
      </rPr>
      <t>港</t>
    </r>
    <r>
      <rPr>
        <sz val="12"/>
        <rFont val="Times New Roman"/>
        <family val="1"/>
      </rPr>
      <t xml:space="preserve">  </t>
    </r>
    <r>
      <rPr>
        <sz val="12"/>
        <rFont val="新細明體"/>
        <family val="1"/>
      </rPr>
      <t>務</t>
    </r>
    <r>
      <rPr>
        <sz val="12"/>
        <rFont val="Times New Roman"/>
        <family val="1"/>
      </rPr>
      <t xml:space="preserve">  </t>
    </r>
    <r>
      <rPr>
        <sz val="12"/>
        <rFont val="新細明體"/>
        <family val="1"/>
      </rPr>
      <t>局</t>
    </r>
  </si>
  <si>
    <r>
      <t>高</t>
    </r>
    <r>
      <rPr>
        <sz val="12"/>
        <rFont val="Times New Roman"/>
        <family val="1"/>
      </rPr>
      <t xml:space="preserve">  </t>
    </r>
    <r>
      <rPr>
        <sz val="12"/>
        <rFont val="新細明體"/>
        <family val="1"/>
      </rPr>
      <t>雄</t>
    </r>
    <r>
      <rPr>
        <sz val="12"/>
        <rFont val="Times New Roman"/>
        <family val="1"/>
      </rPr>
      <t xml:space="preserve">  </t>
    </r>
    <r>
      <rPr>
        <sz val="12"/>
        <rFont val="新細明體"/>
        <family val="1"/>
      </rPr>
      <t>港</t>
    </r>
    <r>
      <rPr>
        <sz val="12"/>
        <rFont val="Times New Roman"/>
        <family val="1"/>
      </rPr>
      <t xml:space="preserve">  </t>
    </r>
    <r>
      <rPr>
        <sz val="12"/>
        <rFont val="新細明體"/>
        <family val="1"/>
      </rPr>
      <t>務</t>
    </r>
    <r>
      <rPr>
        <sz val="12"/>
        <rFont val="Times New Roman"/>
        <family val="1"/>
      </rPr>
      <t xml:space="preserve">  </t>
    </r>
    <r>
      <rPr>
        <sz val="12"/>
        <rFont val="新細明體"/>
        <family val="1"/>
      </rPr>
      <t>局</t>
    </r>
  </si>
  <si>
    <r>
      <t>花</t>
    </r>
    <r>
      <rPr>
        <sz val="12"/>
        <rFont val="Times New Roman"/>
        <family val="1"/>
      </rPr>
      <t xml:space="preserve">  </t>
    </r>
    <r>
      <rPr>
        <sz val="12"/>
        <rFont val="新細明體"/>
        <family val="1"/>
      </rPr>
      <t>蓮</t>
    </r>
    <r>
      <rPr>
        <sz val="12"/>
        <rFont val="Times New Roman"/>
        <family val="1"/>
      </rPr>
      <t xml:space="preserve">  </t>
    </r>
    <r>
      <rPr>
        <sz val="12"/>
        <rFont val="新細明體"/>
        <family val="1"/>
      </rPr>
      <t>港</t>
    </r>
    <r>
      <rPr>
        <sz val="12"/>
        <rFont val="Times New Roman"/>
        <family val="1"/>
      </rPr>
      <t xml:space="preserve">  </t>
    </r>
    <r>
      <rPr>
        <sz val="12"/>
        <rFont val="新細明體"/>
        <family val="1"/>
      </rPr>
      <t>務</t>
    </r>
    <r>
      <rPr>
        <sz val="12"/>
        <rFont val="Times New Roman"/>
        <family val="1"/>
      </rPr>
      <t xml:space="preserve">  </t>
    </r>
    <r>
      <rPr>
        <sz val="12"/>
        <rFont val="新細明體"/>
        <family val="1"/>
      </rPr>
      <t>局</t>
    </r>
  </si>
  <si>
    <r>
      <t>中華民國</t>
    </r>
    <r>
      <rPr>
        <sz val="12"/>
        <rFont val="Times New Roman"/>
        <family val="1"/>
      </rPr>
      <t xml:space="preserve"> </t>
    </r>
    <r>
      <rPr>
        <sz val="12"/>
        <rFont val="新細明體"/>
        <family val="1"/>
      </rPr>
      <t>九</t>
    </r>
    <r>
      <rPr>
        <sz val="12"/>
        <rFont val="Times New Roman"/>
        <family val="1"/>
      </rPr>
      <t xml:space="preserve"> </t>
    </r>
    <r>
      <rPr>
        <sz val="12"/>
        <rFont val="新細明體"/>
        <family val="1"/>
      </rPr>
      <t>十</t>
    </r>
    <r>
      <rPr>
        <sz val="12"/>
        <rFont val="Times New Roman"/>
        <family val="1"/>
      </rPr>
      <t xml:space="preserve"> </t>
    </r>
    <r>
      <rPr>
        <sz val="12"/>
        <rFont val="新細明體"/>
        <family val="1"/>
      </rPr>
      <t>二</t>
    </r>
    <r>
      <rPr>
        <sz val="12"/>
        <rFont val="Times New Roman"/>
        <family val="1"/>
      </rPr>
      <t xml:space="preserve"> </t>
    </r>
    <r>
      <rPr>
        <sz val="12"/>
        <rFont val="新細明體"/>
        <family val="1"/>
      </rPr>
      <t>年</t>
    </r>
  </si>
  <si>
    <r>
      <t>中</t>
    </r>
    <r>
      <rPr>
        <sz val="12"/>
        <rFont val="Times New Roman"/>
        <family val="1"/>
      </rPr>
      <t xml:space="preserve"> </t>
    </r>
    <r>
      <rPr>
        <sz val="12"/>
        <rFont val="新細明體"/>
        <family val="1"/>
      </rPr>
      <t>華</t>
    </r>
    <r>
      <rPr>
        <sz val="12"/>
        <rFont val="Times New Roman"/>
        <family val="1"/>
      </rPr>
      <t xml:space="preserve"> </t>
    </r>
    <r>
      <rPr>
        <sz val="12"/>
        <rFont val="新細明體"/>
        <family val="1"/>
      </rPr>
      <t>郵</t>
    </r>
    <r>
      <rPr>
        <sz val="12"/>
        <rFont val="Times New Roman"/>
        <family val="1"/>
      </rPr>
      <t xml:space="preserve"> </t>
    </r>
    <r>
      <rPr>
        <sz val="12"/>
        <rFont val="新細明體"/>
        <family val="1"/>
      </rPr>
      <t>政</t>
    </r>
    <r>
      <rPr>
        <sz val="12"/>
        <rFont val="Times New Roman"/>
        <family val="1"/>
      </rPr>
      <t xml:space="preserve"> </t>
    </r>
    <r>
      <rPr>
        <sz val="12"/>
        <rFont val="新細明體"/>
        <family val="1"/>
      </rPr>
      <t>股</t>
    </r>
    <r>
      <rPr>
        <sz val="12"/>
        <rFont val="Times New Roman"/>
        <family val="1"/>
      </rPr>
      <t xml:space="preserve"> </t>
    </r>
    <r>
      <rPr>
        <sz val="12"/>
        <rFont val="新細明體"/>
        <family val="1"/>
      </rPr>
      <t>份
有    限    公    司</t>
    </r>
  </si>
  <si>
    <r>
      <t xml:space="preserve">臺灣銀行
</t>
    </r>
    <r>
      <rPr>
        <sz val="10"/>
        <rFont val="Times New Roman"/>
        <family val="1"/>
      </rPr>
      <t>(</t>
    </r>
    <r>
      <rPr>
        <sz val="10"/>
        <rFont val="新細明體"/>
        <family val="1"/>
      </rPr>
      <t>臺灣銀行股份有限公司)</t>
    </r>
  </si>
  <si>
    <r>
      <t xml:space="preserve">中央信託局
</t>
    </r>
    <r>
      <rPr>
        <sz val="10"/>
        <rFont val="Times New Roman"/>
        <family val="1"/>
      </rPr>
      <t>(</t>
    </r>
    <r>
      <rPr>
        <sz val="10"/>
        <rFont val="新細明體"/>
        <family val="1"/>
      </rPr>
      <t>中央信託局股份有限公司)</t>
    </r>
  </si>
  <si>
    <t>財</t>
  </si>
  <si>
    <t>單位：新臺幣元</t>
  </si>
  <si>
    <r>
      <t xml:space="preserve">臺灣土地銀行
</t>
    </r>
    <r>
      <rPr>
        <sz val="8"/>
        <rFont val="新細明體"/>
        <family val="1"/>
      </rPr>
      <t>(臺灣土地銀行股份有限公司)</t>
    </r>
  </si>
  <si>
    <r>
      <t>註：台灣銀行本（九十二）年度盈餘繳庫數為</t>
    </r>
    <r>
      <rPr>
        <sz val="10"/>
        <rFont val="Times New Roman"/>
        <family val="1"/>
      </rPr>
      <t>7,013,208,144</t>
    </r>
    <r>
      <rPr>
        <sz val="10"/>
        <rFont val="新細明體"/>
        <family val="1"/>
      </rPr>
      <t>元，扣除代墊日據時代株式會社臺灣銀行海外分支機構存款及匯款本息款項</t>
    </r>
    <r>
      <rPr>
        <sz val="10"/>
        <rFont val="Times New Roman"/>
        <family val="1"/>
      </rPr>
      <t>197,111,752</t>
    </r>
    <r>
      <rPr>
        <sz val="10"/>
        <rFont val="新細明體"/>
        <family val="1"/>
      </rPr>
      <t>元，實際應繳庫數為</t>
    </r>
    <r>
      <rPr>
        <sz val="10"/>
        <rFont val="Times New Roman"/>
        <family val="1"/>
      </rPr>
      <t>6,816,096,392</t>
    </r>
    <r>
      <rPr>
        <sz val="10"/>
        <rFont val="新細明體"/>
        <family val="1"/>
      </rPr>
      <t>元。</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</si>
</sst>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quot;...&quot;??_-;_-@_-"/>
    <numFmt numFmtId="177" formatCode="#,##0.00;[Red]\-#,##0.00;&quot;…&quot;"/>
    <numFmt numFmtId="178" formatCode="0.00_);[Red]\(0.00\)"/>
    <numFmt numFmtId="179" formatCode="#,##0.00;\-#,##0.00;&quot;…&quot;"/>
    <numFmt numFmtId="180" formatCode="#,##0.00;#,##0.00;&quot;…&quot;"/>
    <numFmt numFmtId="181" formatCode="0.00_);\(0.00\)"/>
    <numFmt numFmtId="182" formatCode="0.00000000000000_);[Red]\(0.00000000000000\)"/>
  </numFmts>
  <fonts count="16">
    <font>
      <sz val="12"/>
      <name val="新細明體"/>
      <family val="1"/>
    </font>
    <font>
      <sz val="9"/>
      <name val="新細明體"/>
      <family val="1"/>
    </font>
    <font>
      <b/>
      <u val="single"/>
      <sz val="20"/>
      <name val="細明體"/>
      <family val="3"/>
    </font>
    <font>
      <b/>
      <u val="single"/>
      <sz val="26"/>
      <name val="細明體"/>
      <family val="3"/>
    </font>
    <font>
      <b/>
      <sz val="12"/>
      <name val="新細明體"/>
      <family val="1"/>
    </font>
    <font>
      <sz val="11"/>
      <name val="Times New Roman"/>
      <family val="1"/>
    </font>
    <font>
      <sz val="11"/>
      <name val="新細明體"/>
      <family val="1"/>
    </font>
    <font>
      <sz val="10"/>
      <name val="新細明體"/>
      <family val="1"/>
    </font>
    <font>
      <sz val="12"/>
      <name val="Times New Roman"/>
      <family val="1"/>
    </font>
    <font>
      <b/>
      <sz val="12"/>
      <name val="Times New Roman"/>
      <family val="1"/>
    </font>
    <font>
      <b/>
      <sz val="12"/>
      <color indexed="8"/>
      <name val="Times New Roman"/>
      <family val="1"/>
    </font>
    <font>
      <sz val="12"/>
      <color indexed="8"/>
      <name val="Times New Roman"/>
      <family val="1"/>
    </font>
    <font>
      <sz val="12"/>
      <name val="細明體"/>
      <family val="3"/>
    </font>
    <font>
      <b/>
      <u val="single"/>
      <sz val="24"/>
      <name val="細明體"/>
      <family val="3"/>
    </font>
    <font>
      <sz val="10"/>
      <name val="Times New Roman"/>
      <family val="1"/>
    </font>
    <font>
      <sz val="8"/>
      <name val="新細明體"/>
      <family val="1"/>
    </font>
  </fonts>
  <fills count="3">
    <fill>
      <patternFill/>
    </fill>
    <fill>
      <patternFill patternType="gray125"/>
    </fill>
    <fill>
      <patternFill patternType="solid">
        <fgColor indexed="43"/>
        <bgColor indexed="64"/>
      </patternFill>
    </fill>
  </fills>
  <borders count="19">
    <border>
      <left/>
      <right/>
      <top/>
      <bottom/>
      <diagonal/>
    </border>
    <border>
      <left>
        <color indexed="63"/>
      </left>
      <right>
        <color indexed="63"/>
      </right>
      <top>
        <color indexed="63"/>
      </top>
      <bottom style="medium"/>
    </border>
    <border>
      <left style="thin"/>
      <right style="thin"/>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0" borderId="0" xfId="0" applyAlignment="1">
      <alignment vertical="center"/>
    </xf>
    <xf numFmtId="0" fontId="2" fillId="0" borderId="0" xfId="0" applyFont="1" applyAlignment="1" quotePrefix="1">
      <alignment horizontal="right" vertical="center"/>
    </xf>
    <xf numFmtId="0" fontId="2" fillId="0" borderId="0" xfId="0" applyFont="1" applyAlignment="1" quotePrefix="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Font="1" applyAlignment="1">
      <alignment horizontal="right" vertical="top"/>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shrinkToFit="1"/>
    </xf>
    <xf numFmtId="0" fontId="6" fillId="0" borderId="0" xfId="0" applyFont="1" applyAlignment="1">
      <alignment/>
    </xf>
    <xf numFmtId="177" fontId="5" fillId="0" borderId="0" xfId="0" applyNumberFormat="1" applyFont="1" applyBorder="1" applyAlignment="1">
      <alignment/>
    </xf>
    <xf numFmtId="0" fontId="0" fillId="0" borderId="1" xfId="0" applyFont="1" applyBorder="1" applyAlignment="1">
      <alignment horizontal="right" vertical="top"/>
    </xf>
    <xf numFmtId="0" fontId="0" fillId="0" borderId="0" xfId="0" applyFont="1" applyBorder="1" applyAlignment="1">
      <alignment horizontal="left" vertical="top"/>
    </xf>
    <xf numFmtId="43" fontId="7" fillId="0" borderId="0" xfId="15" applyFont="1" applyAlignment="1">
      <alignment vertical="center"/>
    </xf>
    <xf numFmtId="178" fontId="0" fillId="0" borderId="0" xfId="0" applyNumberFormat="1" applyFont="1" applyAlignment="1">
      <alignment vertical="center"/>
    </xf>
    <xf numFmtId="0" fontId="0" fillId="0" borderId="2" xfId="0" applyFont="1" applyBorder="1" applyAlignment="1" quotePrefix="1">
      <alignment horizontal="center" vertical="center" shrinkToFit="1"/>
    </xf>
    <xf numFmtId="0" fontId="8" fillId="0" borderId="3" xfId="0" applyFont="1" applyBorder="1" applyAlignment="1">
      <alignment horizontal="center" vertical="center" shrinkToFit="1"/>
    </xf>
    <xf numFmtId="0" fontId="4" fillId="0" borderId="4" xfId="0" applyFont="1" applyBorder="1" applyAlignment="1" quotePrefix="1">
      <alignment horizontal="distributed" vertical="center"/>
    </xf>
    <xf numFmtId="177" fontId="9" fillId="0" borderId="5" xfId="0" applyNumberFormat="1" applyFont="1" applyBorder="1" applyAlignment="1">
      <alignment vertical="center"/>
    </xf>
    <xf numFmtId="177" fontId="9" fillId="0" borderId="6" xfId="0" applyNumberFormat="1" applyFont="1" applyBorder="1" applyAlignment="1">
      <alignment vertical="center"/>
    </xf>
    <xf numFmtId="177" fontId="9" fillId="0" borderId="7" xfId="0" applyNumberFormat="1" applyFont="1" applyBorder="1" applyAlignment="1">
      <alignment vertical="center"/>
    </xf>
    <xf numFmtId="177" fontId="8" fillId="0" borderId="8" xfId="0" applyNumberFormat="1" applyFont="1" applyBorder="1" applyAlignment="1">
      <alignment vertical="center"/>
    </xf>
    <xf numFmtId="177" fontId="8" fillId="0" borderId="7" xfId="0" applyNumberFormat="1" applyFont="1" applyBorder="1" applyAlignment="1">
      <alignment vertical="center"/>
    </xf>
    <xf numFmtId="0" fontId="4" fillId="0" borderId="4" xfId="0" applyFont="1" applyBorder="1" applyAlignment="1">
      <alignment horizontal="distributed" vertical="center"/>
    </xf>
    <xf numFmtId="177" fontId="9" fillId="0" borderId="8" xfId="0" applyNumberFormat="1" applyFont="1" applyBorder="1" applyAlignment="1">
      <alignment vertical="center"/>
    </xf>
    <xf numFmtId="177" fontId="8" fillId="0" borderId="9" xfId="0" applyNumberFormat="1" applyFont="1" applyBorder="1" applyAlignment="1">
      <alignment/>
    </xf>
    <xf numFmtId="177" fontId="8" fillId="0" borderId="10" xfId="0" applyNumberFormat="1" applyFont="1" applyBorder="1" applyAlignment="1">
      <alignment/>
    </xf>
    <xf numFmtId="179" fontId="9" fillId="0" borderId="8" xfId="0" applyNumberFormat="1" applyFont="1" applyBorder="1" applyAlignment="1">
      <alignment vertical="center"/>
    </xf>
    <xf numFmtId="179" fontId="8" fillId="0" borderId="8" xfId="0" applyNumberFormat="1" applyFont="1" applyBorder="1" applyAlignment="1">
      <alignment vertical="center"/>
    </xf>
    <xf numFmtId="179" fontId="10" fillId="0" borderId="5" xfId="0" applyNumberFormat="1" applyFont="1" applyBorder="1" applyAlignment="1">
      <alignment vertical="center"/>
    </xf>
    <xf numFmtId="179" fontId="11" fillId="0" borderId="8" xfId="0" applyNumberFormat="1" applyFont="1" applyBorder="1" applyAlignment="1">
      <alignment vertical="center"/>
    </xf>
    <xf numFmtId="0" fontId="0" fillId="0" borderId="3" xfId="0" applyFont="1" applyBorder="1" applyAlignment="1">
      <alignment horizontal="center" vertical="center" shrinkToFit="1"/>
    </xf>
    <xf numFmtId="0" fontId="0" fillId="0" borderId="3" xfId="0" applyFont="1" applyBorder="1" applyAlignment="1">
      <alignment horizontal="right"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quotePrefix="1">
      <alignment horizontal="center" vertical="center"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4" xfId="0" applyFont="1" applyBorder="1" applyAlignment="1" quotePrefix="1">
      <alignment horizontal="center" vertical="center" shrinkToFit="1"/>
    </xf>
    <xf numFmtId="0" fontId="0" fillId="0" borderId="13" xfId="0" applyFont="1" applyBorder="1" applyAlignment="1">
      <alignment horizontal="center" vertical="center" shrinkToFit="1"/>
    </xf>
    <xf numFmtId="0" fontId="0" fillId="0" borderId="4" xfId="0" applyFont="1" applyBorder="1" applyAlignment="1" quotePrefix="1">
      <alignment horizontal="left" vertical="center" wrapText="1" indent="3"/>
    </xf>
    <xf numFmtId="0" fontId="0" fillId="0" borderId="15" xfId="0" applyFont="1" applyBorder="1" applyAlignment="1">
      <alignment/>
    </xf>
    <xf numFmtId="177" fontId="9" fillId="0" borderId="0" xfId="0" applyNumberFormat="1" applyFont="1" applyAlignment="1">
      <alignment vertical="center"/>
    </xf>
    <xf numFmtId="178" fontId="0" fillId="0" borderId="0" xfId="0" applyNumberFormat="1" applyFont="1" applyAlignment="1">
      <alignment horizontal="center"/>
    </xf>
    <xf numFmtId="0" fontId="0" fillId="0" borderId="13" xfId="0" applyFont="1" applyBorder="1" applyAlignment="1" quotePrefix="1">
      <alignment horizontal="center" vertical="center" wrapText="1" shrinkToFit="1"/>
    </xf>
    <xf numFmtId="0" fontId="0" fillId="0" borderId="16" xfId="0" applyFont="1" applyBorder="1" applyAlignment="1">
      <alignment horizontal="center" vertical="center" wrapText="1" shrinkToFit="1"/>
    </xf>
    <xf numFmtId="179" fontId="8" fillId="0" borderId="7" xfId="0" applyNumberFormat="1" applyFont="1" applyBorder="1" applyAlignment="1">
      <alignment vertical="center"/>
    </xf>
    <xf numFmtId="179" fontId="9" fillId="0" borderId="7" xfId="0" applyNumberFormat="1" applyFont="1" applyBorder="1" applyAlignment="1">
      <alignment vertical="center"/>
    </xf>
    <xf numFmtId="0" fontId="0" fillId="0" borderId="12" xfId="0" applyFont="1" applyBorder="1" applyAlignment="1">
      <alignment horizontal="center" vertical="center"/>
    </xf>
    <xf numFmtId="0" fontId="12" fillId="0" borderId="3" xfId="0" applyFont="1" applyBorder="1" applyAlignment="1">
      <alignment horizontal="right" vertical="center" shrinkToFit="1"/>
    </xf>
    <xf numFmtId="0" fontId="0" fillId="0" borderId="3" xfId="0" applyFont="1" applyBorder="1" applyAlignment="1">
      <alignment horizontal="left" vertical="center" shrinkToFit="1"/>
    </xf>
    <xf numFmtId="179" fontId="8" fillId="2" borderId="8" xfId="0" applyNumberFormat="1"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0" fillId="0" borderId="1" xfId="0" applyFont="1" applyBorder="1" applyAlignment="1">
      <alignment horizontal="right"/>
    </xf>
    <xf numFmtId="0" fontId="8" fillId="0" borderId="1" xfId="0" applyFont="1" applyBorder="1" applyAlignment="1">
      <alignment horizontal="left"/>
    </xf>
    <xf numFmtId="0" fontId="6" fillId="0" borderId="0" xfId="0" applyFont="1" applyAlignment="1">
      <alignment horizontal="right"/>
    </xf>
    <xf numFmtId="0" fontId="7" fillId="0" borderId="0" xfId="0" applyFont="1" applyAlignment="1">
      <alignment/>
    </xf>
    <xf numFmtId="0" fontId="0" fillId="0" borderId="17" xfId="0" applyFont="1" applyBorder="1" applyAlignment="1" quotePrefix="1">
      <alignment horizontal="center" vertical="center" shrinkToFit="1"/>
    </xf>
    <xf numFmtId="0" fontId="0" fillId="0" borderId="18" xfId="0" applyFont="1" applyBorder="1" applyAlignment="1" quotePrefix="1">
      <alignment horizontal="center" vertical="center" shrinkToFit="1"/>
    </xf>
    <xf numFmtId="0" fontId="0" fillId="0" borderId="11" xfId="0" applyFont="1" applyBorder="1" applyAlignment="1" quotePrefix="1">
      <alignment horizontal="center" vertical="center" shrinkToFit="1"/>
    </xf>
    <xf numFmtId="0" fontId="0" fillId="0" borderId="14" xfId="0" applyFont="1" applyBorder="1" applyAlignment="1">
      <alignment horizontal="center" vertical="center"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8</xdr:row>
      <xdr:rowOff>228600</xdr:rowOff>
    </xdr:from>
    <xdr:to>
      <xdr:col>3</xdr:col>
      <xdr:colOff>466725</xdr:colOff>
      <xdr:row>8</xdr:row>
      <xdr:rowOff>390525</xdr:rowOff>
    </xdr:to>
    <xdr:sp>
      <xdr:nvSpPr>
        <xdr:cNvPr id="1" name="TextBox 1"/>
        <xdr:cNvSpPr txBox="1">
          <a:spLocks noChangeArrowheads="1"/>
        </xdr:cNvSpPr>
      </xdr:nvSpPr>
      <xdr:spPr>
        <a:xfrm>
          <a:off x="4943475" y="3905250"/>
          <a:ext cx="342900" cy="161925"/>
        </a:xfrm>
        <a:prstGeom prst="rect">
          <a:avLst/>
        </a:prstGeom>
        <a:solidFill>
          <a:srgbClr val="FFFFFF"/>
        </a:solidFill>
        <a:ln w="9525" cmpd="sng">
          <a:noFill/>
        </a:ln>
      </xdr:spPr>
      <xdr:txBody>
        <a:bodyPr vertOverflow="clip" wrap="square" lIns="0" tIns="0" rIns="0" bIns="0"/>
        <a:p>
          <a:pPr algn="l">
            <a:defRPr/>
          </a:pPr>
          <a:r>
            <a:rPr lang="en-US" cap="none" sz="800" b="0" i="0" u="none" baseline="0">
              <a:latin typeface="新細明體"/>
              <a:ea typeface="新細明體"/>
              <a:cs typeface="新細明體"/>
            </a:rPr>
            <a:t>（註）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1"/>
  <sheetViews>
    <sheetView showGridLines="0" tabSelected="1" zoomScale="90" zoomScaleNormal="90" workbookViewId="0" topLeftCell="A2">
      <selection activeCell="A20" sqref="A20"/>
    </sheetView>
  </sheetViews>
  <sheetFormatPr defaultColWidth="9.00390625" defaultRowHeight="16.5"/>
  <cols>
    <col min="1" max="1" width="20.75390625" style="0" customWidth="1"/>
    <col min="2" max="4" width="21.25390625" style="0" customWidth="1"/>
    <col min="5" max="5" width="18.75390625" style="0" customWidth="1"/>
    <col min="6" max="6" width="17.875" style="0" customWidth="1"/>
    <col min="7" max="7" width="16.875" style="0" customWidth="1"/>
    <col min="8" max="8" width="17.375" style="0" customWidth="1"/>
    <col min="9" max="9" width="17.875" style="0" customWidth="1"/>
    <col min="10" max="10" width="25.625" style="0" customWidth="1"/>
    <col min="11" max="12" width="21.25390625" style="0" customWidth="1"/>
    <col min="13" max="16" width="22.375" style="0" customWidth="1"/>
    <col min="17" max="17" width="21.25390625" style="0" customWidth="1"/>
    <col min="18" max="18" width="25.75390625" style="0" customWidth="1"/>
    <col min="19" max="21" width="21.25390625" style="0" customWidth="1"/>
    <col min="22" max="25" width="22.375" style="0" customWidth="1"/>
    <col min="26" max="26" width="27.25390625" style="0" bestFit="1" customWidth="1"/>
  </cols>
  <sheetData>
    <row r="1" spans="1:23" ht="27.75">
      <c r="A1" s="2"/>
      <c r="B1" s="3"/>
      <c r="D1" s="2" t="s">
        <v>3</v>
      </c>
      <c r="E1" s="3" t="s">
        <v>4</v>
      </c>
      <c r="F1" s="1"/>
      <c r="G1" s="1"/>
      <c r="H1" s="1"/>
      <c r="I1" s="1"/>
      <c r="J1" s="2"/>
      <c r="K1" s="1"/>
      <c r="M1" s="2" t="s">
        <v>3</v>
      </c>
      <c r="N1" s="3" t="s">
        <v>4</v>
      </c>
      <c r="O1" s="2"/>
      <c r="P1" s="2"/>
      <c r="Q1" s="3"/>
      <c r="R1" s="2"/>
      <c r="S1" s="3"/>
      <c r="U1" s="2" t="s">
        <v>3</v>
      </c>
      <c r="V1" s="3" t="s">
        <v>4</v>
      </c>
      <c r="W1" s="3"/>
    </row>
    <row r="2" spans="1:23" ht="36.75">
      <c r="A2" s="4"/>
      <c r="B2" s="5"/>
      <c r="D2" s="57" t="s">
        <v>5</v>
      </c>
      <c r="E2" s="58" t="s">
        <v>6</v>
      </c>
      <c r="F2" s="1"/>
      <c r="G2" s="1"/>
      <c r="H2" s="1"/>
      <c r="I2" s="1"/>
      <c r="J2" s="4"/>
      <c r="K2" s="1"/>
      <c r="M2" s="57" t="s">
        <v>5</v>
      </c>
      <c r="N2" s="58" t="s">
        <v>6</v>
      </c>
      <c r="O2" s="4"/>
      <c r="P2" s="4"/>
      <c r="Q2" s="5"/>
      <c r="R2" s="4"/>
      <c r="S2" s="5"/>
      <c r="U2" s="57" t="s">
        <v>5</v>
      </c>
      <c r="V2" s="58" t="s">
        <v>6</v>
      </c>
      <c r="W2" s="5"/>
    </row>
    <row r="3" spans="1:25" ht="21" customHeight="1" thickBot="1">
      <c r="A3" s="6"/>
      <c r="B3" s="7"/>
      <c r="C3" s="1"/>
      <c r="D3" s="59" t="s">
        <v>42</v>
      </c>
      <c r="E3" s="60" t="s">
        <v>27</v>
      </c>
      <c r="F3" s="1"/>
      <c r="G3" s="1"/>
      <c r="H3" s="1"/>
      <c r="I3" s="61" t="s">
        <v>47</v>
      </c>
      <c r="J3" s="6"/>
      <c r="K3" s="1"/>
      <c r="M3" s="59" t="s">
        <v>42</v>
      </c>
      <c r="N3" s="60" t="s">
        <v>27</v>
      </c>
      <c r="O3" s="14"/>
      <c r="P3" s="14"/>
      <c r="Q3" s="61" t="s">
        <v>47</v>
      </c>
      <c r="R3" s="6"/>
      <c r="S3" s="15"/>
      <c r="U3" s="59" t="s">
        <v>42</v>
      </c>
      <c r="V3" s="60" t="s">
        <v>27</v>
      </c>
      <c r="W3" s="15"/>
      <c r="Y3" s="61" t="s">
        <v>47</v>
      </c>
    </row>
    <row r="4" spans="1:25" s="11" customFormat="1" ht="29.25" customHeight="1">
      <c r="A4" s="63" t="s">
        <v>16</v>
      </c>
      <c r="B4" s="18" t="s">
        <v>17</v>
      </c>
      <c r="C4" s="38" t="s">
        <v>46</v>
      </c>
      <c r="D4" s="19" t="s">
        <v>28</v>
      </c>
      <c r="E4" s="35" t="s">
        <v>0</v>
      </c>
      <c r="F4" s="34"/>
      <c r="G4" s="34" t="s">
        <v>1</v>
      </c>
      <c r="H4" s="35"/>
      <c r="I4" s="55" t="s">
        <v>2</v>
      </c>
      <c r="J4" s="63" t="s">
        <v>7</v>
      </c>
      <c r="K4" s="36" t="s">
        <v>29</v>
      </c>
      <c r="L4" s="38" t="s">
        <v>13</v>
      </c>
      <c r="M4" s="37" t="s">
        <v>18</v>
      </c>
      <c r="N4" s="37" t="s">
        <v>0</v>
      </c>
      <c r="O4" s="37" t="s">
        <v>1</v>
      </c>
      <c r="P4" s="53" t="s">
        <v>2</v>
      </c>
      <c r="Q4" s="34" t="s">
        <v>20</v>
      </c>
      <c r="R4" s="63" t="s">
        <v>7</v>
      </c>
      <c r="S4" s="54" t="s">
        <v>21</v>
      </c>
      <c r="T4" s="34"/>
      <c r="U4" s="55" t="s">
        <v>14</v>
      </c>
      <c r="V4" s="34" t="s">
        <v>0</v>
      </c>
      <c r="W4" s="34" t="s">
        <v>1</v>
      </c>
      <c r="X4" s="39" t="s">
        <v>2</v>
      </c>
      <c r="Y4" s="65" t="s">
        <v>8</v>
      </c>
    </row>
    <row r="5" spans="1:25" s="11" customFormat="1" ht="35.25" customHeight="1">
      <c r="A5" s="64"/>
      <c r="B5" s="40" t="s">
        <v>19</v>
      </c>
      <c r="C5" s="50" t="s">
        <v>45</v>
      </c>
      <c r="D5" s="50" t="s">
        <v>44</v>
      </c>
      <c r="E5" s="41" t="s">
        <v>48</v>
      </c>
      <c r="F5" s="41" t="s">
        <v>22</v>
      </c>
      <c r="G5" s="42" t="s">
        <v>30</v>
      </c>
      <c r="H5" s="42" t="s">
        <v>31</v>
      </c>
      <c r="I5" s="42" t="s">
        <v>32</v>
      </c>
      <c r="J5" s="64"/>
      <c r="K5" s="40" t="s">
        <v>9</v>
      </c>
      <c r="L5" s="49" t="s">
        <v>33</v>
      </c>
      <c r="M5" s="49" t="s">
        <v>34</v>
      </c>
      <c r="N5" s="49" t="s">
        <v>35</v>
      </c>
      <c r="O5" s="41" t="s">
        <v>36</v>
      </c>
      <c r="P5" s="43" t="s">
        <v>9</v>
      </c>
      <c r="Q5" s="42" t="s">
        <v>37</v>
      </c>
      <c r="R5" s="64"/>
      <c r="S5" s="41" t="s">
        <v>43</v>
      </c>
      <c r="T5" s="41" t="s">
        <v>38</v>
      </c>
      <c r="U5" s="44" t="s">
        <v>39</v>
      </c>
      <c r="V5" s="44" t="s">
        <v>40</v>
      </c>
      <c r="W5" s="44" t="s">
        <v>41</v>
      </c>
      <c r="X5" s="40" t="s">
        <v>9</v>
      </c>
      <c r="Y5" s="66"/>
    </row>
    <row r="6" spans="1:25" s="10" customFormat="1" ht="46.5" customHeight="1">
      <c r="A6" s="20" t="s">
        <v>10</v>
      </c>
      <c r="B6" s="21">
        <f aca="true" t="shared" si="0" ref="B6:I6">SUM(B7:B7)</f>
        <v>169009121.51</v>
      </c>
      <c r="C6" s="32">
        <f t="shared" si="0"/>
        <v>0</v>
      </c>
      <c r="D6" s="21">
        <f t="shared" si="0"/>
        <v>0</v>
      </c>
      <c r="E6" s="30">
        <f t="shared" si="0"/>
        <v>-765038833</v>
      </c>
      <c r="F6" s="21">
        <f t="shared" si="0"/>
        <v>145764179</v>
      </c>
      <c r="G6" s="22">
        <f t="shared" si="0"/>
        <v>0</v>
      </c>
      <c r="H6" s="22">
        <f t="shared" si="0"/>
        <v>125526635</v>
      </c>
      <c r="I6" s="22">
        <f t="shared" si="0"/>
        <v>20265755</v>
      </c>
      <c r="J6" s="20" t="s">
        <v>10</v>
      </c>
      <c r="K6" s="30">
        <f aca="true" t="shared" si="1" ref="K6:Q6">SUM(K7:K7)</f>
        <v>-473482264</v>
      </c>
      <c r="L6" s="21">
        <f t="shared" si="1"/>
        <v>10861078869.55</v>
      </c>
      <c r="M6" s="21">
        <f t="shared" si="1"/>
        <v>2692119354.09</v>
      </c>
      <c r="N6" s="21">
        <f t="shared" si="1"/>
        <v>357277989.14</v>
      </c>
      <c r="O6" s="21">
        <f t="shared" si="1"/>
        <v>1310421366.6</v>
      </c>
      <c r="P6" s="22">
        <f t="shared" si="1"/>
        <v>15220897579.38</v>
      </c>
      <c r="Q6" s="22">
        <f t="shared" si="1"/>
        <v>31586133196</v>
      </c>
      <c r="R6" s="20" t="s">
        <v>10</v>
      </c>
      <c r="S6" s="21">
        <f aca="true" t="shared" si="2" ref="S6:X6">SUM(S7:S7)</f>
        <v>0</v>
      </c>
      <c r="T6" s="30">
        <f t="shared" si="2"/>
        <v>-76046734</v>
      </c>
      <c r="U6" s="30">
        <f t="shared" si="2"/>
        <v>-161531819</v>
      </c>
      <c r="V6" s="21">
        <f t="shared" si="2"/>
        <v>110408374</v>
      </c>
      <c r="W6" s="30">
        <f t="shared" si="2"/>
        <v>-21592934</v>
      </c>
      <c r="X6" s="21">
        <f t="shared" si="2"/>
        <v>31437370083</v>
      </c>
      <c r="Y6" s="23">
        <f aca="true" t="shared" si="3" ref="Y6:Y17">B6+K6+P6+X6</f>
        <v>46353794519.89</v>
      </c>
    </row>
    <row r="7" spans="1:25" s="9" customFormat="1" ht="46.5" customHeight="1">
      <c r="A7" s="45" t="s">
        <v>15</v>
      </c>
      <c r="B7" s="24">
        <v>169009121.51</v>
      </c>
      <c r="C7" s="33">
        <v>0</v>
      </c>
      <c r="D7" s="24">
        <v>0</v>
      </c>
      <c r="E7" s="31">
        <v>-765038833</v>
      </c>
      <c r="F7" s="24">
        <v>145764179</v>
      </c>
      <c r="G7" s="25">
        <v>0</v>
      </c>
      <c r="H7" s="25">
        <v>125526635</v>
      </c>
      <c r="I7" s="25">
        <v>20265755</v>
      </c>
      <c r="J7" s="45" t="s">
        <v>15</v>
      </c>
      <c r="K7" s="31">
        <f aca="true" t="shared" si="4" ref="K7:K17">SUM(C7:I7)</f>
        <v>-473482264</v>
      </c>
      <c r="L7" s="24">
        <v>10861078869.55</v>
      </c>
      <c r="M7" s="24">
        <v>2692119354.09</v>
      </c>
      <c r="N7" s="24">
        <v>357277989.14</v>
      </c>
      <c r="O7" s="24">
        <v>1310421366.6</v>
      </c>
      <c r="P7" s="25">
        <f aca="true" t="shared" si="5" ref="P7:P17">SUM(L7:O7)</f>
        <v>15220897579.38</v>
      </c>
      <c r="Q7" s="25">
        <v>31586133196</v>
      </c>
      <c r="R7" s="45" t="s">
        <v>15</v>
      </c>
      <c r="S7" s="24">
        <v>0</v>
      </c>
      <c r="T7" s="31">
        <v>-76046734</v>
      </c>
      <c r="U7" s="31">
        <v>-161531819</v>
      </c>
      <c r="V7" s="24">
        <v>110408374</v>
      </c>
      <c r="W7" s="31">
        <v>-21592934</v>
      </c>
      <c r="X7" s="24">
        <f aca="true" t="shared" si="6" ref="X7:X17">SUM(Q7:W7)</f>
        <v>31437370083</v>
      </c>
      <c r="Y7" s="25">
        <f t="shared" si="3"/>
        <v>46353794519.89</v>
      </c>
    </row>
    <row r="8" spans="1:25" s="10" customFormat="1" ht="46.5" customHeight="1">
      <c r="A8" s="26" t="s">
        <v>11</v>
      </c>
      <c r="B8" s="27">
        <f aca="true" t="shared" si="7" ref="B8:I8">B9</f>
        <v>140258449971.85</v>
      </c>
      <c r="C8" s="27">
        <f t="shared" si="7"/>
        <v>692272443</v>
      </c>
      <c r="D8" s="27">
        <f t="shared" si="7"/>
        <v>6816096392</v>
      </c>
      <c r="E8" s="27">
        <f t="shared" si="7"/>
        <v>500000000</v>
      </c>
      <c r="F8" s="27">
        <f t="shared" si="7"/>
        <v>265025779</v>
      </c>
      <c r="G8" s="23">
        <f t="shared" si="7"/>
        <v>87795000</v>
      </c>
      <c r="H8" s="23">
        <f t="shared" si="7"/>
        <v>548289684</v>
      </c>
      <c r="I8" s="23">
        <f t="shared" si="7"/>
        <v>6065729853</v>
      </c>
      <c r="J8" s="26" t="s">
        <v>11</v>
      </c>
      <c r="K8" s="27">
        <f t="shared" si="4"/>
        <v>14975209151</v>
      </c>
      <c r="L8" s="27">
        <f>L9</f>
        <v>21101524660.84</v>
      </c>
      <c r="M8" s="27">
        <f>M9</f>
        <v>7181880258</v>
      </c>
      <c r="N8" s="27">
        <f>N9</f>
        <v>2859049437.36</v>
      </c>
      <c r="O8" s="27">
        <f>O9</f>
        <v>16980373859.8</v>
      </c>
      <c r="P8" s="23">
        <f t="shared" si="5"/>
        <v>48122828216</v>
      </c>
      <c r="Q8" s="23">
        <f>Q9</f>
        <v>28209400290</v>
      </c>
      <c r="R8" s="26" t="s">
        <v>11</v>
      </c>
      <c r="S8" s="27">
        <f>S9</f>
        <v>15850693076</v>
      </c>
      <c r="T8" s="27">
        <f>T9</f>
        <v>560592595</v>
      </c>
      <c r="U8" s="27">
        <f>U9</f>
        <v>555866355</v>
      </c>
      <c r="V8" s="27">
        <f>V9</f>
        <v>2500832471</v>
      </c>
      <c r="W8" s="27">
        <f>W9</f>
        <v>34987808</v>
      </c>
      <c r="X8" s="27">
        <f t="shared" si="6"/>
        <v>47712372595</v>
      </c>
      <c r="Y8" s="23">
        <f t="shared" si="3"/>
        <v>251068859933.85</v>
      </c>
    </row>
    <row r="9" spans="1:26" s="9" customFormat="1" ht="46.5" customHeight="1">
      <c r="A9" s="45" t="s">
        <v>23</v>
      </c>
      <c r="B9" s="24">
        <v>140258449971.85</v>
      </c>
      <c r="C9" s="24">
        <v>692272443</v>
      </c>
      <c r="D9" s="24">
        <f>7013208144-197111752</f>
        <v>6816096392</v>
      </c>
      <c r="E9" s="24">
        <v>500000000</v>
      </c>
      <c r="F9" s="24">
        <v>265025779</v>
      </c>
      <c r="G9" s="24">
        <v>87795000</v>
      </c>
      <c r="H9" s="25">
        <v>548289684</v>
      </c>
      <c r="I9" s="25">
        <v>6065729853</v>
      </c>
      <c r="J9" s="45" t="s">
        <v>23</v>
      </c>
      <c r="K9" s="24">
        <f t="shared" si="4"/>
        <v>14975209151</v>
      </c>
      <c r="L9" s="24">
        <v>21101524660.84</v>
      </c>
      <c r="M9" s="24">
        <v>7181880258</v>
      </c>
      <c r="N9" s="24">
        <v>2859049437.36</v>
      </c>
      <c r="O9" s="24">
        <v>16980373859.8</v>
      </c>
      <c r="P9" s="25">
        <f t="shared" si="5"/>
        <v>48122828216</v>
      </c>
      <c r="Q9" s="25">
        <v>28209400290</v>
      </c>
      <c r="R9" s="45" t="s">
        <v>23</v>
      </c>
      <c r="S9" s="24">
        <v>15850693076</v>
      </c>
      <c r="T9" s="24">
        <v>560592595</v>
      </c>
      <c r="U9" s="24">
        <v>555866355</v>
      </c>
      <c r="V9" s="24">
        <v>2500832471</v>
      </c>
      <c r="W9" s="24">
        <v>34987808</v>
      </c>
      <c r="X9" s="24">
        <f t="shared" si="6"/>
        <v>47712372595</v>
      </c>
      <c r="Y9" s="25">
        <f t="shared" si="3"/>
        <v>251068859933.85</v>
      </c>
      <c r="Z9" s="17"/>
    </row>
    <row r="10" spans="1:25" s="10" customFormat="1" ht="46.5" customHeight="1">
      <c r="A10" s="26" t="s">
        <v>12</v>
      </c>
      <c r="B10" s="27">
        <f aca="true" t="shared" si="8" ref="B10:I10">SUM(B11:B12)</f>
        <v>140198174340.37</v>
      </c>
      <c r="C10" s="30">
        <f t="shared" si="8"/>
        <v>278355000</v>
      </c>
      <c r="D10" s="27">
        <f t="shared" si="8"/>
        <v>6099768222</v>
      </c>
      <c r="E10" s="30">
        <f t="shared" si="8"/>
        <v>-265038833</v>
      </c>
      <c r="F10" s="27">
        <f t="shared" si="8"/>
        <v>145764179</v>
      </c>
      <c r="G10" s="23">
        <f t="shared" si="8"/>
        <v>43897000</v>
      </c>
      <c r="H10" s="23">
        <f t="shared" si="8"/>
        <v>554216635</v>
      </c>
      <c r="I10" s="23">
        <f t="shared" si="8"/>
        <v>5794239755</v>
      </c>
      <c r="J10" s="26" t="s">
        <v>12</v>
      </c>
      <c r="K10" s="27">
        <f t="shared" si="4"/>
        <v>12651201958</v>
      </c>
      <c r="L10" s="27">
        <f>SUM(L11:L12)</f>
        <v>10861078869.55</v>
      </c>
      <c r="M10" s="27">
        <f>SUM(M11:M12)</f>
        <v>9712119354.09</v>
      </c>
      <c r="N10" s="27">
        <f>SUM(N11:N12)</f>
        <v>3216327426.5</v>
      </c>
      <c r="O10" s="27">
        <f>SUM(O11:O12)</f>
        <v>1306182605</v>
      </c>
      <c r="P10" s="23">
        <f t="shared" si="5"/>
        <v>25095708255.14</v>
      </c>
      <c r="Q10" s="23">
        <f>SUM(Q11:Q12)</f>
        <v>25464814596</v>
      </c>
      <c r="R10" s="26" t="s">
        <v>12</v>
      </c>
      <c r="S10" s="27">
        <f>SUM(S11:S12)</f>
        <v>3994789000</v>
      </c>
      <c r="T10" s="27">
        <f>SUM(T11:T12)</f>
        <v>477585437</v>
      </c>
      <c r="U10" s="27">
        <f>SUM(U11:U12)</f>
        <v>370903621</v>
      </c>
      <c r="V10" s="27">
        <f>SUM(V11:V12)</f>
        <v>2235115374</v>
      </c>
      <c r="W10" s="27">
        <f>SUM(W11:W12)</f>
        <v>11910582</v>
      </c>
      <c r="X10" s="27">
        <f t="shared" si="6"/>
        <v>32555118610</v>
      </c>
      <c r="Y10" s="23">
        <f t="shared" si="3"/>
        <v>210500203163.51</v>
      </c>
    </row>
    <row r="11" spans="1:26" s="9" customFormat="1" ht="46.5" customHeight="1">
      <c r="A11" s="45" t="s">
        <v>15</v>
      </c>
      <c r="B11" s="24">
        <v>169009121.51</v>
      </c>
      <c r="C11" s="24">
        <v>0</v>
      </c>
      <c r="D11" s="24">
        <v>0</v>
      </c>
      <c r="E11" s="31">
        <v>-765038833</v>
      </c>
      <c r="F11" s="24">
        <v>145764179</v>
      </c>
      <c r="G11" s="24">
        <v>0</v>
      </c>
      <c r="H11" s="25">
        <v>125526635</v>
      </c>
      <c r="I11" s="25">
        <v>20265755</v>
      </c>
      <c r="J11" s="45" t="s">
        <v>15</v>
      </c>
      <c r="K11" s="31">
        <f t="shared" si="4"/>
        <v>-473482264</v>
      </c>
      <c r="L11" s="24">
        <v>10861078869.55</v>
      </c>
      <c r="M11" s="24">
        <v>2692119354.09</v>
      </c>
      <c r="N11" s="24">
        <v>357277989.14</v>
      </c>
      <c r="O11" s="24">
        <v>1306182605</v>
      </c>
      <c r="P11" s="25">
        <f t="shared" si="5"/>
        <v>15216658817.779999</v>
      </c>
      <c r="Q11" s="25">
        <f>31586133196-6121318600</f>
        <v>25464814596</v>
      </c>
      <c r="R11" s="45" t="s">
        <v>15</v>
      </c>
      <c r="S11" s="24">
        <v>0</v>
      </c>
      <c r="T11" s="31">
        <v>-76046734</v>
      </c>
      <c r="U11" s="31">
        <v>-161531819</v>
      </c>
      <c r="V11" s="24">
        <v>110408374</v>
      </c>
      <c r="W11" s="31">
        <v>-21592934</v>
      </c>
      <c r="X11" s="24">
        <f t="shared" si="6"/>
        <v>25316051483</v>
      </c>
      <c r="Y11" s="25">
        <f t="shared" si="3"/>
        <v>40228237158.29</v>
      </c>
      <c r="Z11" s="16"/>
    </row>
    <row r="12" spans="1:26" s="9" customFormat="1" ht="46.5" customHeight="1">
      <c r="A12" s="45" t="s">
        <v>23</v>
      </c>
      <c r="B12" s="24">
        <v>140029165218.86</v>
      </c>
      <c r="C12" s="24">
        <v>278355000</v>
      </c>
      <c r="D12" s="24">
        <v>6099768222</v>
      </c>
      <c r="E12" s="24">
        <v>500000000</v>
      </c>
      <c r="F12" s="24">
        <v>0</v>
      </c>
      <c r="G12" s="24">
        <v>43897000</v>
      </c>
      <c r="H12" s="25">
        <v>428690000</v>
      </c>
      <c r="I12" s="25">
        <v>5773974000</v>
      </c>
      <c r="J12" s="45" t="s">
        <v>23</v>
      </c>
      <c r="K12" s="24">
        <f t="shared" si="4"/>
        <v>13124684222</v>
      </c>
      <c r="L12" s="24">
        <v>0</v>
      </c>
      <c r="M12" s="24">
        <v>7020000000</v>
      </c>
      <c r="N12" s="24">
        <v>2859049437.36</v>
      </c>
      <c r="O12" s="24">
        <v>0</v>
      </c>
      <c r="P12" s="25">
        <f t="shared" si="5"/>
        <v>9879049437.36</v>
      </c>
      <c r="Q12" s="25">
        <v>0</v>
      </c>
      <c r="R12" s="45" t="s">
        <v>23</v>
      </c>
      <c r="S12" s="24">
        <v>3994789000</v>
      </c>
      <c r="T12" s="24">
        <v>553632171</v>
      </c>
      <c r="U12" s="24">
        <v>532435440</v>
      </c>
      <c r="V12" s="24">
        <v>2124707000</v>
      </c>
      <c r="W12" s="24">
        <v>33503516</v>
      </c>
      <c r="X12" s="24">
        <f t="shared" si="6"/>
        <v>7239067127</v>
      </c>
      <c r="Y12" s="25">
        <f t="shared" si="3"/>
        <v>170271966005.21997</v>
      </c>
      <c r="Z12" s="16"/>
    </row>
    <row r="13" spans="1:25" s="10" customFormat="1" ht="46.5" customHeight="1">
      <c r="A13" s="26" t="s">
        <v>24</v>
      </c>
      <c r="B13" s="27">
        <f aca="true" t="shared" si="9" ref="B13:I13">B14</f>
        <v>0</v>
      </c>
      <c r="C13" s="27">
        <f t="shared" si="9"/>
        <v>0</v>
      </c>
      <c r="D13" s="27">
        <f t="shared" si="9"/>
        <v>0</v>
      </c>
      <c r="E13" s="27">
        <f t="shared" si="9"/>
        <v>0</v>
      </c>
      <c r="F13" s="27">
        <f t="shared" si="9"/>
        <v>0</v>
      </c>
      <c r="G13" s="23">
        <f t="shared" si="9"/>
        <v>0</v>
      </c>
      <c r="H13" s="23">
        <f t="shared" si="9"/>
        <v>0</v>
      </c>
      <c r="I13" s="23">
        <f t="shared" si="9"/>
        <v>0</v>
      </c>
      <c r="J13" s="26" t="s">
        <v>24</v>
      </c>
      <c r="K13" s="27">
        <f t="shared" si="4"/>
        <v>0</v>
      </c>
      <c r="L13" s="27">
        <f>L14</f>
        <v>0</v>
      </c>
      <c r="M13" s="27">
        <f>M14</f>
        <v>0</v>
      </c>
      <c r="N13" s="27">
        <f>N14</f>
        <v>0</v>
      </c>
      <c r="O13" s="27">
        <f>O14</f>
        <v>4238761.6</v>
      </c>
      <c r="P13" s="23">
        <f t="shared" si="5"/>
        <v>4238761.6</v>
      </c>
      <c r="Q13" s="23">
        <f>Q14</f>
        <v>6121318600</v>
      </c>
      <c r="R13" s="26" t="s">
        <v>24</v>
      </c>
      <c r="S13" s="27">
        <f>S14</f>
        <v>0</v>
      </c>
      <c r="T13" s="27">
        <f>T14</f>
        <v>0</v>
      </c>
      <c r="U13" s="27">
        <f>U14</f>
        <v>0</v>
      </c>
      <c r="V13" s="27">
        <f>V14</f>
        <v>0</v>
      </c>
      <c r="W13" s="27">
        <f>W14</f>
        <v>0</v>
      </c>
      <c r="X13" s="27">
        <f t="shared" si="6"/>
        <v>6121318600</v>
      </c>
      <c r="Y13" s="23">
        <f t="shared" si="3"/>
        <v>6125557361.6</v>
      </c>
    </row>
    <row r="14" spans="1:26" s="9" customFormat="1" ht="46.5" customHeight="1">
      <c r="A14" s="45" t="s">
        <v>15</v>
      </c>
      <c r="B14" s="24">
        <v>0</v>
      </c>
      <c r="C14" s="24">
        <v>0</v>
      </c>
      <c r="D14" s="24">
        <v>0</v>
      </c>
      <c r="E14" s="24">
        <v>0</v>
      </c>
      <c r="F14" s="24">
        <v>0</v>
      </c>
      <c r="G14" s="24">
        <v>0</v>
      </c>
      <c r="H14" s="25">
        <v>0</v>
      </c>
      <c r="I14" s="25">
        <v>0</v>
      </c>
      <c r="J14" s="45" t="s">
        <v>15</v>
      </c>
      <c r="K14" s="24">
        <f t="shared" si="4"/>
        <v>0</v>
      </c>
      <c r="L14" s="24">
        <v>0</v>
      </c>
      <c r="M14" s="24">
        <v>0</v>
      </c>
      <c r="N14" s="24">
        <v>0</v>
      </c>
      <c r="O14" s="24">
        <v>4238761.6</v>
      </c>
      <c r="P14" s="25">
        <f t="shared" si="5"/>
        <v>4238761.6</v>
      </c>
      <c r="Q14" s="25">
        <v>6121318600</v>
      </c>
      <c r="R14" s="45" t="s">
        <v>15</v>
      </c>
      <c r="S14" s="24">
        <v>0</v>
      </c>
      <c r="T14" s="24">
        <v>0</v>
      </c>
      <c r="U14" s="24">
        <v>0</v>
      </c>
      <c r="V14" s="24">
        <v>0</v>
      </c>
      <c r="W14" s="24">
        <v>0</v>
      </c>
      <c r="X14" s="24">
        <f t="shared" si="6"/>
        <v>6121318600</v>
      </c>
      <c r="Y14" s="25">
        <f t="shared" si="3"/>
        <v>6125557361.6</v>
      </c>
      <c r="Z14" s="48" t="s">
        <v>25</v>
      </c>
    </row>
    <row r="15" spans="1:26" s="10" customFormat="1" ht="46.5" customHeight="1">
      <c r="A15" s="20" t="s">
        <v>26</v>
      </c>
      <c r="B15" s="27">
        <f>SUM(B16:B17)</f>
        <v>229284752.99002075</v>
      </c>
      <c r="C15" s="27">
        <f>SUM(C16:C17)</f>
        <v>413917443</v>
      </c>
      <c r="D15" s="27">
        <f>SUM(D16:D17)</f>
        <v>716328170</v>
      </c>
      <c r="E15" s="30">
        <f>SUM(E16:E17)</f>
        <v>0</v>
      </c>
      <c r="F15" s="27">
        <f>SUM(F16:F17)</f>
        <v>265025779</v>
      </c>
      <c r="G15" s="27">
        <f>G17</f>
        <v>43898000</v>
      </c>
      <c r="H15" s="30">
        <f>SUM(H16:H17)</f>
        <v>119599684</v>
      </c>
      <c r="I15" s="52">
        <f>SUM(I16:I17)</f>
        <v>291755853</v>
      </c>
      <c r="J15" s="20" t="s">
        <v>26</v>
      </c>
      <c r="K15" s="30">
        <f t="shared" si="4"/>
        <v>1850524929</v>
      </c>
      <c r="L15" s="27">
        <f>SUM(L16:L17)</f>
        <v>21101524660.84</v>
      </c>
      <c r="M15" s="30">
        <f>SUM(M16:M17)</f>
        <v>161880258</v>
      </c>
      <c r="N15" s="27">
        <f>SUM(N16:N17)</f>
        <v>0</v>
      </c>
      <c r="O15" s="27">
        <f>SUM(O16:O17)</f>
        <v>16980373859.8</v>
      </c>
      <c r="P15" s="23">
        <f t="shared" si="5"/>
        <v>38243778778.64</v>
      </c>
      <c r="Q15" s="52">
        <f>SUM(Q16:Q17)</f>
        <v>28209400290</v>
      </c>
      <c r="R15" s="20" t="s">
        <v>26</v>
      </c>
      <c r="S15" s="30">
        <f>SUM(S16:S17)</f>
        <v>11855904076</v>
      </c>
      <c r="T15" s="30">
        <f>SUM(T16:T17)</f>
        <v>6960424</v>
      </c>
      <c r="U15" s="30">
        <f>SUM(U16:U17)</f>
        <v>23430915</v>
      </c>
      <c r="V15" s="30">
        <f>SUM(V16:V17)</f>
        <v>376125471</v>
      </c>
      <c r="W15" s="30">
        <f>SUM(W16:W17)</f>
        <v>1484292</v>
      </c>
      <c r="X15" s="27">
        <f t="shared" si="6"/>
        <v>40473305468</v>
      </c>
      <c r="Y15" s="23">
        <f t="shared" si="3"/>
        <v>80796893928.63002</v>
      </c>
      <c r="Z15" s="47">
        <f>Y6+Y8-Y10-Y13</f>
        <v>80796893928.62997</v>
      </c>
    </row>
    <row r="16" spans="1:26" s="9" customFormat="1" ht="46.5" customHeight="1">
      <c r="A16" s="45" t="s">
        <v>15</v>
      </c>
      <c r="B16" s="31">
        <f aca="true" t="shared" si="10" ref="B16:I16">B7-B11-B14</f>
        <v>0</v>
      </c>
      <c r="C16" s="31">
        <f t="shared" si="10"/>
        <v>0</v>
      </c>
      <c r="D16" s="31">
        <f t="shared" si="10"/>
        <v>0</v>
      </c>
      <c r="E16" s="31">
        <f t="shared" si="10"/>
        <v>0</v>
      </c>
      <c r="F16" s="31">
        <f t="shared" si="10"/>
        <v>0</v>
      </c>
      <c r="G16" s="31">
        <f t="shared" si="10"/>
        <v>0</v>
      </c>
      <c r="H16" s="31">
        <f t="shared" si="10"/>
        <v>0</v>
      </c>
      <c r="I16" s="51">
        <f t="shared" si="10"/>
        <v>0</v>
      </c>
      <c r="J16" s="45" t="s">
        <v>15</v>
      </c>
      <c r="K16" s="31">
        <f t="shared" si="4"/>
        <v>0</v>
      </c>
      <c r="L16" s="31">
        <f>L7-L11-L14</f>
        <v>0</v>
      </c>
      <c r="M16" s="31">
        <f>M7-M11-M14</f>
        <v>0</v>
      </c>
      <c r="N16" s="31">
        <f>N7-N11-N14</f>
        <v>0</v>
      </c>
      <c r="O16" s="56">
        <v>0</v>
      </c>
      <c r="P16" s="25">
        <f t="shared" si="5"/>
        <v>0</v>
      </c>
      <c r="Q16" s="51">
        <f>Q7-Q11-Q14</f>
        <v>0</v>
      </c>
      <c r="R16" s="45" t="s">
        <v>15</v>
      </c>
      <c r="S16" s="31">
        <f>S7-S11-S14</f>
        <v>0</v>
      </c>
      <c r="T16" s="31">
        <f>T7-T11-T14</f>
        <v>0</v>
      </c>
      <c r="U16" s="31">
        <f>U7-U11-U14</f>
        <v>0</v>
      </c>
      <c r="V16" s="31">
        <f>V7-V11-V14</f>
        <v>0</v>
      </c>
      <c r="W16" s="31">
        <f>W7-W11-W14</f>
        <v>0</v>
      </c>
      <c r="X16" s="24">
        <f t="shared" si="6"/>
        <v>0</v>
      </c>
      <c r="Y16" s="25">
        <f t="shared" si="3"/>
        <v>0</v>
      </c>
      <c r="Z16" s="47">
        <f>Y8-Y11</f>
        <v>210840622775.56</v>
      </c>
    </row>
    <row r="17" spans="1:26" s="9" customFormat="1" ht="46.5" customHeight="1">
      <c r="A17" s="45" t="s">
        <v>23</v>
      </c>
      <c r="B17" s="24">
        <f aca="true" t="shared" si="11" ref="B17:I17">B9-B12</f>
        <v>229284752.99002075</v>
      </c>
      <c r="C17" s="24">
        <f t="shared" si="11"/>
        <v>413917443</v>
      </c>
      <c r="D17" s="31">
        <f t="shared" si="11"/>
        <v>716328170</v>
      </c>
      <c r="E17" s="31">
        <f t="shared" si="11"/>
        <v>0</v>
      </c>
      <c r="F17" s="31">
        <f t="shared" si="11"/>
        <v>265025779</v>
      </c>
      <c r="G17" s="31">
        <f t="shared" si="11"/>
        <v>43898000</v>
      </c>
      <c r="H17" s="31">
        <f t="shared" si="11"/>
        <v>119599684</v>
      </c>
      <c r="I17" s="51">
        <f t="shared" si="11"/>
        <v>291755853</v>
      </c>
      <c r="J17" s="45" t="s">
        <v>23</v>
      </c>
      <c r="K17" s="24">
        <f t="shared" si="4"/>
        <v>1850524929</v>
      </c>
      <c r="L17" s="31">
        <f>L9-L12</f>
        <v>21101524660.84</v>
      </c>
      <c r="M17" s="31">
        <f>M9-M12</f>
        <v>161880258</v>
      </c>
      <c r="N17" s="31">
        <f>N9-N12</f>
        <v>0</v>
      </c>
      <c r="O17" s="31">
        <f>O9-O12</f>
        <v>16980373859.8</v>
      </c>
      <c r="P17" s="25">
        <f t="shared" si="5"/>
        <v>38243778778.64</v>
      </c>
      <c r="Q17" s="51">
        <f>Q9-Q12</f>
        <v>28209400290</v>
      </c>
      <c r="R17" s="45" t="s">
        <v>23</v>
      </c>
      <c r="S17" s="31">
        <f>S9-S12</f>
        <v>11855904076</v>
      </c>
      <c r="T17" s="31">
        <f>T9-T12</f>
        <v>6960424</v>
      </c>
      <c r="U17" s="31">
        <f>U9-U12</f>
        <v>23430915</v>
      </c>
      <c r="V17" s="31">
        <f>V9-V12</f>
        <v>376125471</v>
      </c>
      <c r="W17" s="31">
        <f>W9-W12</f>
        <v>1484292</v>
      </c>
      <c r="X17" s="24">
        <f t="shared" si="6"/>
        <v>40473305468</v>
      </c>
      <c r="Y17" s="25">
        <f t="shared" si="3"/>
        <v>80796893928.63002</v>
      </c>
      <c r="Z17" s="47">
        <f>Y9-Y12</f>
        <v>80796893928.63004</v>
      </c>
    </row>
    <row r="18" spans="1:26" s="8" customFormat="1" ht="23.25" customHeight="1" thickBot="1">
      <c r="A18" s="46"/>
      <c r="B18" s="28"/>
      <c r="C18" s="28"/>
      <c r="D18" s="28"/>
      <c r="E18" s="28"/>
      <c r="F18" s="28"/>
      <c r="G18" s="28"/>
      <c r="H18" s="29"/>
      <c r="I18" s="29"/>
      <c r="J18" s="46"/>
      <c r="K18" s="28"/>
      <c r="L18" s="28"/>
      <c r="M18" s="28"/>
      <c r="N18" s="28"/>
      <c r="O18" s="28"/>
      <c r="P18" s="29"/>
      <c r="Q18" s="29"/>
      <c r="R18" s="46"/>
      <c r="S18" s="28"/>
      <c r="T18" s="28"/>
      <c r="U18" s="28"/>
      <c r="V18" s="28"/>
      <c r="W18" s="28"/>
      <c r="X18" s="28"/>
      <c r="Y18" s="29"/>
      <c r="Z18" s="47"/>
    </row>
    <row r="19" spans="1:25" ht="18.75" customHeight="1">
      <c r="A19" s="62" t="s">
        <v>49</v>
      </c>
      <c r="B19" s="12"/>
      <c r="C19" s="12"/>
      <c r="D19" s="12"/>
      <c r="E19" s="12"/>
      <c r="F19" s="12"/>
      <c r="G19" s="12"/>
      <c r="H19" s="12"/>
      <c r="I19" s="12"/>
      <c r="K19" s="12"/>
      <c r="L19" s="13"/>
      <c r="M19" s="13"/>
      <c r="N19" s="13"/>
      <c r="O19" s="12"/>
      <c r="P19" s="12"/>
      <c r="Q19" s="12"/>
      <c r="S19" s="12"/>
      <c r="T19" s="12"/>
      <c r="U19" s="12"/>
      <c r="V19" s="12"/>
      <c r="W19" s="12"/>
      <c r="X19" s="12"/>
      <c r="Y19" s="12"/>
    </row>
    <row r="20" spans="2:25" ht="42" customHeight="1">
      <c r="B20" s="12"/>
      <c r="C20" s="12"/>
      <c r="D20" s="12"/>
      <c r="E20" s="12"/>
      <c r="F20" s="12"/>
      <c r="G20" s="12"/>
      <c r="H20" s="12"/>
      <c r="I20" s="12"/>
      <c r="K20" s="12"/>
      <c r="L20" s="12"/>
      <c r="M20" s="12"/>
      <c r="N20" s="12"/>
      <c r="O20" s="12"/>
      <c r="P20" s="12"/>
      <c r="Q20" s="12"/>
      <c r="S20" s="12"/>
      <c r="T20" s="12"/>
      <c r="U20" s="12"/>
      <c r="V20" s="12"/>
      <c r="W20" s="12"/>
      <c r="X20" s="12"/>
      <c r="Y20" s="12"/>
    </row>
    <row r="21" spans="2:25" ht="42" customHeight="1">
      <c r="B21" s="12"/>
      <c r="C21" s="12"/>
      <c r="D21" s="12"/>
      <c r="E21" s="12"/>
      <c r="F21" s="12"/>
      <c r="G21" s="12"/>
      <c r="H21" s="12"/>
      <c r="I21" s="12"/>
      <c r="K21" s="12"/>
      <c r="L21" s="12"/>
      <c r="M21" s="12"/>
      <c r="N21" s="12"/>
      <c r="O21" s="12"/>
      <c r="P21" s="12"/>
      <c r="Q21" s="12"/>
      <c r="S21" s="12"/>
      <c r="T21" s="12"/>
      <c r="U21" s="12"/>
      <c r="V21" s="12"/>
      <c r="W21" s="12"/>
      <c r="X21" s="12"/>
      <c r="Y21" s="12"/>
    </row>
    <row r="22" ht="42" customHeight="1">
      <c r="Y22" s="12"/>
    </row>
    <row r="23" ht="42" customHeight="1">
      <c r="Y23" s="12"/>
    </row>
    <row r="24" ht="42" customHeight="1">
      <c r="Y24" s="12"/>
    </row>
    <row r="25" ht="42" customHeight="1">
      <c r="Y25" s="12"/>
    </row>
    <row r="26" ht="42" customHeight="1">
      <c r="Y26" s="12"/>
    </row>
    <row r="27" ht="42" customHeight="1">
      <c r="Y27" s="12"/>
    </row>
    <row r="28" ht="42" customHeight="1">
      <c r="Y28" s="12"/>
    </row>
    <row r="29" ht="42" customHeight="1">
      <c r="Y29" s="12"/>
    </row>
    <row r="30" ht="42" customHeight="1">
      <c r="Y30" s="12"/>
    </row>
    <row r="31" ht="42" customHeight="1">
      <c r="Y31" s="12"/>
    </row>
    <row r="32" ht="42" customHeight="1"/>
    <row r="33" ht="42" customHeight="1"/>
    <row r="34" ht="42" customHeight="1"/>
    <row r="35" ht="42" customHeight="1"/>
    <row r="36" ht="42" customHeight="1"/>
    <row r="37" ht="42" customHeight="1"/>
    <row r="38" ht="42" customHeight="1"/>
  </sheetData>
  <mergeCells count="4">
    <mergeCell ref="A4:A5"/>
    <mergeCell ref="J4:J5"/>
    <mergeCell ref="R4:R5"/>
    <mergeCell ref="Y4:Y5"/>
  </mergeCells>
  <printOptions horizontalCentered="1"/>
  <pageMargins left="0.3937007874015748" right="0.3937007874015748" top="0.7874015748031497" bottom="0.9055118110236221" header="0.3937007874015748" footer="0.11811023622047245"/>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ACRX680</dc:title>
  <dc:subject>ACRX680</dc:subject>
  <dc:creator>行政院主計處</dc:creator>
  <cp:keywords/>
  <dc:description> </dc:description>
  <cp:lastModifiedBy>Administrator</cp:lastModifiedBy>
  <cp:lastPrinted>2004-04-22T09:58:07Z</cp:lastPrinted>
  <dcterms:created xsi:type="dcterms:W3CDTF">1998-07-21T01:41:16Z</dcterms:created>
  <dcterms:modified xsi:type="dcterms:W3CDTF">2008-11-13T10:42:31Z</dcterms:modified>
  <cp:category>I14</cp:category>
  <cp:version/>
  <cp:contentType/>
  <cp:contentStatus/>
</cp:coreProperties>
</file>