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210" windowHeight="5160" tabRatio="831" activeTab="5"/>
  </bookViews>
  <sheets>
    <sheet name="歲入本年度" sheetId="1" r:id="rId1"/>
    <sheet name="歲入累計表" sheetId="2" r:id="rId2"/>
    <sheet name="歲出本年度" sheetId="3" r:id="rId3"/>
    <sheet name="歲出累計表" sheetId="4" r:id="rId4"/>
    <sheet name="融資本年度" sheetId="5" r:id="rId5"/>
    <sheet name="融資累計表" sheetId="6" r:id="rId6"/>
  </sheets>
  <definedNames>
    <definedName name="_xlnm.Print_Area" localSheetId="0">'歲入本年度'!$A$1:$M$21</definedName>
    <definedName name="_xlnm.Print_Area" localSheetId="1">'歲入累計表'!$A$1:$K$21</definedName>
    <definedName name="_xlnm.Print_Area" localSheetId="2">'歲出本年度'!$A$1:$O$58</definedName>
    <definedName name="_xlnm.Print_Area" localSheetId="3">'歲出累計表'!$A$1:$M$58</definedName>
    <definedName name="_xlnm.Print_Area" localSheetId="4">'融資本年度'!$A$1:$M$35</definedName>
    <definedName name="_xlnm.Print_Area" localSheetId="5">'融資累計表'!$A$1:$K$35</definedName>
    <definedName name="_xlnm.Print_Titles" localSheetId="0">'歲入本年度'!$2:$6</definedName>
    <definedName name="_xlnm.Print_Titles" localSheetId="1">'歲入累計表'!$2:$6</definedName>
    <definedName name="_xlnm.Print_Titles" localSheetId="2">'歲出本年度'!$2:$6</definedName>
    <definedName name="_xlnm.Print_Titles" localSheetId="3">'歲出累計表'!$2:$6</definedName>
  </definedNames>
  <calcPr fullCalcOnLoad="1"/>
</workbook>
</file>

<file path=xl/sharedStrings.xml><?xml version="1.0" encoding="utf-8"?>
<sst xmlns="http://schemas.openxmlformats.org/spreadsheetml/2006/main" count="278" uniqueCount="149">
  <si>
    <t>─本年度部分</t>
  </si>
  <si>
    <t>款</t>
  </si>
  <si>
    <t>項</t>
  </si>
  <si>
    <t>目</t>
  </si>
  <si>
    <t>節</t>
  </si>
  <si>
    <t>名　　　　　　稱</t>
  </si>
  <si>
    <t>以前年度分配數餘額</t>
  </si>
  <si>
    <t>　</t>
  </si>
  <si>
    <t>　合　　　　計　</t>
  </si>
  <si>
    <t>分配累計數</t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</si>
  <si>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</si>
  <si>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</si>
  <si>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公債收入</t>
  </si>
  <si>
    <t>公債及賒借收入</t>
  </si>
  <si>
    <t>賒借收入</t>
  </si>
  <si>
    <r>
      <t xml:space="preserve"> </t>
    </r>
    <r>
      <rPr>
        <sz val="12"/>
        <rFont val="新細明體"/>
        <family val="0"/>
      </rPr>
      <t>預算增減數</t>
    </r>
  </si>
  <si>
    <t>已分配尚未執行數</t>
  </si>
  <si>
    <t>分配累計數</t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</si>
  <si>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29</t>
    </r>
    <r>
      <rPr>
        <sz val="12"/>
        <rFont val="新細明體"/>
        <family val="0"/>
      </rPr>
      <t>日</t>
    </r>
  </si>
  <si>
    <t>中央政府擴大公共建設投資</t>
  </si>
  <si>
    <t>計畫特別預算半年結算報告</t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</si>
  <si>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29</t>
    </r>
    <r>
      <rPr>
        <sz val="12"/>
        <rFont val="新細明體"/>
        <family val="0"/>
      </rPr>
      <t>日</t>
    </r>
    <r>
      <rPr>
        <sz val="12"/>
        <rFont val="Times New Roman"/>
        <family val="1"/>
      </rPr>
      <t xml:space="preserve"> 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</si>
  <si>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29</t>
    </r>
    <r>
      <rPr>
        <sz val="12"/>
        <rFont val="新細明體"/>
        <family val="0"/>
      </rPr>
      <t>日</t>
    </r>
  </si>
  <si>
    <t>中央政府擴大公共建設投資</t>
  </si>
  <si>
    <t>計畫特別預算半年結算報告</t>
  </si>
  <si>
    <t>行政院主管</t>
  </si>
  <si>
    <t>國立故宮博物院</t>
  </si>
  <si>
    <t>文化支出</t>
  </si>
  <si>
    <t>一般建築及設備</t>
  </si>
  <si>
    <t>1</t>
  </si>
  <si>
    <t>文化建設委員會及所屬</t>
  </si>
  <si>
    <t>文化發展業務</t>
  </si>
  <si>
    <t>國際藝術及流行音樂中心</t>
  </si>
  <si>
    <t>內政部主管</t>
  </si>
  <si>
    <t>營建署及所屬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</si>
  <si>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</si>
  <si>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</si>
  <si>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</si>
  <si>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</si>
  <si>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</si>
  <si>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</si>
  <si>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</si>
  <si>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 xml:space="preserve"> </t>
  </si>
  <si>
    <t>教育支出</t>
  </si>
  <si>
    <t>高等教育</t>
  </si>
  <si>
    <t>頂尖大學及研究中心</t>
  </si>
  <si>
    <t>國立臺灣史前文化博物館</t>
  </si>
  <si>
    <t>經濟部主管</t>
  </si>
  <si>
    <t>工業局</t>
  </si>
  <si>
    <t xml:space="preserve"> 水利署及所屬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</si>
  <si>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</si>
  <si>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</si>
  <si>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</si>
  <si>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</si>
  <si>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</si>
  <si>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</si>
  <si>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</si>
  <si>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</si>
  <si>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非營業基金－交通作業基金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</si>
  <si>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</si>
  <si>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</si>
  <si>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</si>
  <si>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</si>
  <si>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</si>
  <si>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</si>
  <si>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t>科                                         目</t>
  </si>
  <si>
    <t>全      部      計      畫      預      算     數</t>
  </si>
  <si>
    <t>分           配            預               算               數</t>
  </si>
  <si>
    <t>執  　  　　　行　　　　　　數</t>
  </si>
  <si>
    <t xml:space="preserve"> 已分配尚
未執行數</t>
  </si>
  <si>
    <t>原  預  算  數</t>
  </si>
  <si>
    <t xml:space="preserve"> 預算增減數</t>
  </si>
  <si>
    <t>合     　   計</t>
  </si>
  <si>
    <t>本 年 度 分 配 數</t>
  </si>
  <si>
    <t>暫 付 數</t>
  </si>
  <si>
    <t>合    　　   計</t>
  </si>
  <si>
    <t>國際藝術及流行音樂中心
—故宮南部分院</t>
  </si>
  <si>
    <t>國際藝術及流行音樂中心
－南島文化園區</t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</si>
  <si>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</si>
  <si>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</si>
  <si>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t>Ｍ台灣計畫－行動台灣應
用推動</t>
  </si>
  <si>
    <r>
      <t xml:space="preserve">        </t>
    </r>
    <r>
      <rPr>
        <b/>
        <u val="single"/>
        <sz val="20"/>
        <rFont val="細明體"/>
        <family val="3"/>
      </rPr>
      <t>中央政府擴大公共建設投資</t>
    </r>
  </si>
  <si>
    <t>計畫特別預算半年結算報告</t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</si>
  <si>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29</t>
    </r>
    <r>
      <rPr>
        <sz val="12"/>
        <rFont val="新細明體"/>
        <family val="0"/>
      </rPr>
      <t>日</t>
    </r>
  </si>
  <si>
    <r>
      <t>科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新細明體"/>
        <family val="0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</si>
  <si>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數</t>
    </r>
  </si>
  <si>
    <r>
      <t xml:space="preserve">          </t>
    </r>
    <r>
      <rPr>
        <sz val="12"/>
        <rFont val="細明體"/>
        <family val="3"/>
      </rPr>
      <t>執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行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累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數</t>
    </r>
  </si>
  <si>
    <t>已分配尚
未執行數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</si>
  <si>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</si>
  <si>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暫付數</t>
  </si>
  <si>
    <t>合計</t>
  </si>
  <si>
    <t>全         部         計         畫         預         算        數</t>
  </si>
  <si>
    <t>實   現   數</t>
  </si>
  <si>
    <t xml:space="preserve"> 已分配尚未執行數</t>
  </si>
  <si>
    <t>原   預   算   數</t>
  </si>
  <si>
    <t>合     　　   計</t>
  </si>
  <si>
    <t>本年度分配數</t>
  </si>
  <si>
    <t>合    　　   計</t>
  </si>
  <si>
    <t>分            配            預               算               數</t>
  </si>
  <si>
    <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</si>
  <si>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t xml:space="preserve">    國庫署</t>
  </si>
  <si>
    <t>科                                      目</t>
  </si>
  <si>
    <t>全       部       計       畫       預       算      數</t>
  </si>
  <si>
    <t>預 算 增 減 數</t>
  </si>
  <si>
    <t>合       　　   計</t>
  </si>
  <si>
    <r>
      <t xml:space="preserve"> 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</si>
  <si>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t>單位：新臺幣元</t>
  </si>
  <si>
    <t>融資調度執行</t>
  </si>
  <si>
    <t>累計結算表</t>
  </si>
  <si>
    <t>融資調度執行結算表</t>
  </si>
  <si>
    <t>單位：新臺幣元</t>
  </si>
  <si>
    <t>歲出執行</t>
  </si>
  <si>
    <t>累計結算表</t>
  </si>
  <si>
    <t>歲出執行結算表</t>
  </si>
  <si>
    <t>中央政府擴大公共建設投資</t>
  </si>
  <si>
    <t>計畫特別預算半年結算報告</t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</si>
  <si>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29</t>
    </r>
    <r>
      <rPr>
        <sz val="12"/>
        <rFont val="新細明體"/>
        <family val="0"/>
      </rPr>
      <t>日</t>
    </r>
  </si>
  <si>
    <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</si>
  <si>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t>單位：新臺幣元</t>
  </si>
  <si>
    <t>全      部      計      畫      預      算     數</t>
  </si>
  <si>
    <t>分           配            預               算               數</t>
  </si>
  <si>
    <t xml:space="preserve"> 已分配尚
未執行數</t>
  </si>
  <si>
    <t>原  預  算  數</t>
  </si>
  <si>
    <t xml:space="preserve"> 預算增減數</t>
  </si>
  <si>
    <t>合     　   計</t>
  </si>
  <si>
    <t>本 年 度 分 配 數</t>
  </si>
  <si>
    <r>
      <t xml:space="preserve">        </t>
    </r>
    <r>
      <rPr>
        <b/>
        <u val="single"/>
        <sz val="20"/>
        <rFont val="細明體"/>
        <family val="3"/>
      </rPr>
      <t>中央政府擴大公共建設投資</t>
    </r>
  </si>
  <si>
    <t>累計結算表</t>
  </si>
  <si>
    <r>
      <t>科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新細明體"/>
        <family val="0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</si>
  <si>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數</t>
    </r>
  </si>
  <si>
    <t>已分配尚
未執行數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</si>
  <si>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</si>
  <si>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歲入執行結算表</t>
  </si>
  <si>
    <t>執 　行　數
(含應收數)</t>
  </si>
  <si>
    <t>合        計</t>
  </si>
  <si>
    <t>財產收入</t>
  </si>
  <si>
    <t>經濟部</t>
  </si>
  <si>
    <t>投資收回</t>
  </si>
  <si>
    <t>國營事業資本收回</t>
  </si>
  <si>
    <t>營業盈餘及事業收入</t>
  </si>
  <si>
    <t>投資收益</t>
  </si>
  <si>
    <t>股票買賣差價</t>
  </si>
  <si>
    <t>歲入執行</t>
  </si>
  <si>
    <t>合       計</t>
  </si>
  <si>
    <t>合       計</t>
  </si>
  <si>
    <t xml:space="preserve"> 農業支出</t>
  </si>
  <si>
    <t xml:space="preserve"> 農業支出</t>
  </si>
  <si>
    <r>
      <t>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</si>
  <si>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實現累計數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</si>
</sst>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_-* #,##0.00_-;\-* #,##0.00_-;_-* &quot;-&quot;_-;_-@_-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5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新細明體"/>
      <family val="0"/>
    </font>
    <font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0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華康楷書體W5"/>
      <family val="3"/>
    </font>
    <font>
      <b/>
      <sz val="16"/>
      <name val="Times New Roman"/>
      <family val="1"/>
    </font>
    <font>
      <b/>
      <u val="single"/>
      <sz val="20"/>
      <name val="新細明體"/>
      <family val="1"/>
    </font>
    <font>
      <b/>
      <sz val="20"/>
      <name val="Times New Roman"/>
      <family val="1"/>
    </font>
    <font>
      <b/>
      <u val="single"/>
      <sz val="18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4"/>
      <name val="新細明體"/>
      <family val="1"/>
    </font>
    <font>
      <b/>
      <sz val="12"/>
      <name val="新細明體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 quotePrefix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86" fontId="12" fillId="0" borderId="0" xfId="0" applyNumberFormat="1" applyFont="1" applyBorder="1" applyAlignment="1">
      <alignment horizontal="right"/>
    </xf>
    <xf numFmtId="186" fontId="17" fillId="0" borderId="0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0" fillId="0" borderId="1" xfId="0" applyBorder="1" applyAlignment="1">
      <alignment horizontal="center" vertical="top"/>
    </xf>
    <xf numFmtId="186" fontId="6" fillId="0" borderId="1" xfId="0" applyNumberFormat="1" applyFont="1" applyBorder="1" applyAlignment="1">
      <alignment horizontal="right" vertical="top"/>
    </xf>
    <xf numFmtId="186" fontId="6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186" fontId="6" fillId="0" borderId="1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7" fillId="0" borderId="1" xfId="0" applyFont="1" applyBorder="1" applyAlignment="1">
      <alignment horizontal="left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86" fontId="6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2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 quotePrefix="1">
      <alignment horizontal="center"/>
    </xf>
    <xf numFmtId="186" fontId="19" fillId="0" borderId="0" xfId="0" applyNumberFormat="1" applyFont="1" applyBorder="1" applyAlignment="1">
      <alignment horizontal="right"/>
    </xf>
    <xf numFmtId="186" fontId="6" fillId="0" borderId="7" xfId="0" applyNumberFormat="1" applyFont="1" applyBorder="1" applyAlignment="1">
      <alignment horizontal="right"/>
    </xf>
    <xf numFmtId="186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0" fillId="0" borderId="7" xfId="0" applyFont="1" applyBorder="1" applyAlignment="1">
      <alignment horizontal="left"/>
    </xf>
    <xf numFmtId="186" fontId="10" fillId="0" borderId="7" xfId="0" applyNumberFormat="1" applyFont="1" applyBorder="1" applyAlignment="1">
      <alignment horizontal="right"/>
    </xf>
    <xf numFmtId="186" fontId="10" fillId="0" borderId="8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distributed" vertical="center"/>
    </xf>
    <xf numFmtId="186" fontId="29" fillId="0" borderId="1" xfId="0" applyNumberFormat="1" applyFont="1" applyBorder="1" applyAlignment="1">
      <alignment horizontal="right"/>
    </xf>
    <xf numFmtId="186" fontId="29" fillId="0" borderId="5" xfId="0" applyNumberFormat="1" applyFont="1" applyBorder="1" applyAlignment="1">
      <alignment horizontal="right"/>
    </xf>
    <xf numFmtId="186" fontId="29" fillId="0" borderId="0" xfId="0" applyNumberFormat="1" applyFont="1" applyBorder="1" applyAlignment="1">
      <alignment horizontal="right"/>
    </xf>
    <xf numFmtId="186" fontId="30" fillId="0" borderId="1" xfId="0" applyNumberFormat="1" applyFont="1" applyBorder="1" applyAlignment="1">
      <alignment horizontal="right"/>
    </xf>
    <xf numFmtId="186" fontId="30" fillId="0" borderId="0" xfId="0" applyNumberFormat="1" applyFont="1" applyBorder="1" applyAlignment="1">
      <alignment horizontal="right"/>
    </xf>
    <xf numFmtId="186" fontId="30" fillId="0" borderId="5" xfId="0" applyNumberFormat="1" applyFont="1" applyBorder="1" applyAlignment="1">
      <alignment horizontal="right"/>
    </xf>
    <xf numFmtId="0" fontId="31" fillId="0" borderId="1" xfId="0" applyFont="1" applyBorder="1" applyAlignment="1" quotePrefix="1">
      <alignment horizontal="center"/>
    </xf>
    <xf numFmtId="0" fontId="32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indent="3"/>
    </xf>
    <xf numFmtId="0" fontId="11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vertical="top"/>
    </xf>
    <xf numFmtId="0" fontId="12" fillId="0" borderId="7" xfId="0" applyFont="1" applyBorder="1" applyAlignment="1">
      <alignment horizontal="left" vertical="top" indent="4"/>
    </xf>
    <xf numFmtId="41" fontId="30" fillId="0" borderId="11" xfId="0" applyNumberFormat="1" applyFont="1" applyBorder="1" applyAlignment="1">
      <alignment vertical="top"/>
    </xf>
    <xf numFmtId="41" fontId="30" fillId="0" borderId="12" xfId="0" applyNumberFormat="1" applyFont="1" applyBorder="1" applyAlignment="1">
      <alignment vertical="top"/>
    </xf>
    <xf numFmtId="0" fontId="19" fillId="0" borderId="1" xfId="0" applyFont="1" applyBorder="1" applyAlignment="1">
      <alignment horizontal="left" vertical="center" indent="1"/>
    </xf>
    <xf numFmtId="41" fontId="29" fillId="0" borderId="10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indent="2"/>
    </xf>
    <xf numFmtId="41" fontId="30" fillId="0" borderId="10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indent="3"/>
    </xf>
    <xf numFmtId="0" fontId="0" fillId="0" borderId="7" xfId="0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 indent="4"/>
    </xf>
    <xf numFmtId="0" fontId="0" fillId="0" borderId="1" xfId="0" applyBorder="1" applyAlignment="1">
      <alignment vertical="center"/>
    </xf>
    <xf numFmtId="0" fontId="32" fillId="0" borderId="1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 indent="4"/>
    </xf>
    <xf numFmtId="41" fontId="30" fillId="0" borderId="10" xfId="15" applyNumberFormat="1" applyFont="1" applyBorder="1" applyAlignment="1">
      <alignment vertical="center"/>
      <protection/>
    </xf>
    <xf numFmtId="41" fontId="30" fillId="0" borderId="5" xfId="15" applyNumberFormat="1" applyFont="1" applyBorder="1" applyAlignment="1">
      <alignment vertical="center"/>
      <protection/>
    </xf>
    <xf numFmtId="0" fontId="12" fillId="0" borderId="1" xfId="0" applyFont="1" applyBorder="1" applyAlignment="1">
      <alignment horizontal="left" vertical="center" indent="4"/>
    </xf>
    <xf numFmtId="0" fontId="12" fillId="0" borderId="1" xfId="0" applyFont="1" applyBorder="1" applyAlignment="1">
      <alignment horizontal="left" vertical="center" wrapText="1" indent="3"/>
    </xf>
    <xf numFmtId="0" fontId="24" fillId="0" borderId="0" xfId="0" applyFont="1" applyAlignment="1">
      <alignment horizontal="right"/>
    </xf>
    <xf numFmtId="41" fontId="30" fillId="0" borderId="1" xfId="15" applyNumberFormat="1" applyFont="1" applyBorder="1" applyAlignment="1">
      <alignment vertical="center"/>
      <protection/>
    </xf>
    <xf numFmtId="41" fontId="30" fillId="0" borderId="7" xfId="0" applyNumberFormat="1" applyFont="1" applyBorder="1" applyAlignment="1">
      <alignment vertical="top"/>
    </xf>
    <xf numFmtId="0" fontId="16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1" fillId="0" borderId="10" xfId="0" applyFont="1" applyBorder="1" applyAlignment="1" quotePrefix="1">
      <alignment horizontal="center"/>
    </xf>
    <xf numFmtId="186" fontId="29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1" xfId="0" applyFont="1" applyBorder="1" applyAlignment="1">
      <alignment/>
    </xf>
    <xf numFmtId="0" fontId="34" fillId="0" borderId="10" xfId="0" applyFont="1" applyBorder="1" applyAlignment="1">
      <alignment/>
    </xf>
    <xf numFmtId="0" fontId="32" fillId="0" borderId="1" xfId="0" applyFont="1" applyBorder="1" applyAlignment="1">
      <alignment/>
    </xf>
    <xf numFmtId="189" fontId="29" fillId="0" borderId="14" xfId="0" applyNumberFormat="1" applyFont="1" applyBorder="1" applyAlignment="1">
      <alignment vertical="center"/>
    </xf>
    <xf numFmtId="189" fontId="29" fillId="0" borderId="10" xfId="0" applyNumberFormat="1" applyFont="1" applyFill="1" applyBorder="1" applyAlignment="1">
      <alignment vertical="center"/>
    </xf>
    <xf numFmtId="189" fontId="29" fillId="0" borderId="15" xfId="0" applyNumberFormat="1" applyFont="1" applyBorder="1" applyAlignment="1">
      <alignment vertical="center"/>
    </xf>
    <xf numFmtId="189" fontId="29" fillId="0" borderId="5" xfId="0" applyNumberFormat="1" applyFont="1" applyFill="1" applyBorder="1" applyAlignment="1">
      <alignment vertical="center"/>
    </xf>
    <xf numFmtId="189" fontId="29" fillId="0" borderId="10" xfId="0" applyNumberFormat="1" applyFont="1" applyBorder="1" applyAlignment="1">
      <alignment vertical="center"/>
    </xf>
    <xf numFmtId="189" fontId="29" fillId="0" borderId="5" xfId="0" applyNumberFormat="1" applyFont="1" applyBorder="1" applyAlignment="1">
      <alignment vertical="center"/>
    </xf>
    <xf numFmtId="189" fontId="30" fillId="0" borderId="10" xfId="0" applyNumberFormat="1" applyFont="1" applyBorder="1" applyAlignment="1">
      <alignment vertical="center"/>
    </xf>
    <xf numFmtId="189" fontId="30" fillId="0" borderId="5" xfId="0" applyNumberFormat="1" applyFont="1" applyBorder="1" applyAlignment="1">
      <alignment vertical="center"/>
    </xf>
    <xf numFmtId="189" fontId="30" fillId="0" borderId="10" xfId="15" applyNumberFormat="1" applyFont="1" applyBorder="1" applyAlignment="1">
      <alignment vertical="center"/>
      <protection/>
    </xf>
    <xf numFmtId="189" fontId="30" fillId="0" borderId="5" xfId="15" applyNumberFormat="1" applyFont="1" applyBorder="1" applyAlignment="1">
      <alignment vertical="center"/>
      <protection/>
    </xf>
    <xf numFmtId="41" fontId="30" fillId="0" borderId="0" xfId="15" applyNumberFormat="1" applyFont="1" applyBorder="1" applyAlignment="1">
      <alignment vertical="center"/>
      <protection/>
    </xf>
    <xf numFmtId="41" fontId="30" fillId="0" borderId="8" xfId="0" applyNumberFormat="1" applyFont="1" applyBorder="1" applyAlignment="1">
      <alignment vertical="top"/>
    </xf>
    <xf numFmtId="189" fontId="29" fillId="0" borderId="16" xfId="0" applyNumberFormat="1" applyFont="1" applyBorder="1" applyAlignment="1">
      <alignment vertical="center"/>
    </xf>
    <xf numFmtId="189" fontId="29" fillId="0" borderId="1" xfId="0" applyNumberFormat="1" applyFont="1" applyFill="1" applyBorder="1" applyAlignment="1">
      <alignment vertical="center"/>
    </xf>
    <xf numFmtId="189" fontId="29" fillId="0" borderId="1" xfId="0" applyNumberFormat="1" applyFont="1" applyBorder="1" applyAlignment="1">
      <alignment vertical="center"/>
    </xf>
    <xf numFmtId="189" fontId="30" fillId="0" borderId="1" xfId="0" applyNumberFormat="1" applyFont="1" applyBorder="1" applyAlignment="1">
      <alignment vertical="center"/>
    </xf>
    <xf numFmtId="189" fontId="30" fillId="0" borderId="1" xfId="15" applyNumberFormat="1" applyFont="1" applyBorder="1" applyAlignment="1">
      <alignment vertical="center"/>
      <protection/>
    </xf>
    <xf numFmtId="189" fontId="30" fillId="0" borderId="11" xfId="0" applyNumberFormat="1" applyFont="1" applyBorder="1" applyAlignment="1">
      <alignment vertical="center"/>
    </xf>
    <xf numFmtId="189" fontId="30" fillId="0" borderId="7" xfId="0" applyNumberFormat="1" applyFont="1" applyBorder="1" applyAlignment="1">
      <alignment vertical="center"/>
    </xf>
    <xf numFmtId="189" fontId="30" fillId="0" borderId="12" xfId="0" applyNumberFormat="1" applyFont="1" applyBorder="1" applyAlignment="1">
      <alignment vertical="center"/>
    </xf>
    <xf numFmtId="189" fontId="30" fillId="0" borderId="11" xfId="0" applyNumberFormat="1" applyFont="1" applyBorder="1" applyAlignment="1">
      <alignment vertical="top"/>
    </xf>
    <xf numFmtId="189" fontId="30" fillId="0" borderId="7" xfId="0" applyNumberFormat="1" applyFont="1" applyBorder="1" applyAlignment="1">
      <alignment vertical="top"/>
    </xf>
    <xf numFmtId="189" fontId="30" fillId="0" borderId="12" xfId="0" applyNumberFormat="1" applyFont="1" applyBorder="1" applyAlignment="1">
      <alignment vertical="top"/>
    </xf>
    <xf numFmtId="189" fontId="35" fillId="0" borderId="14" xfId="0" applyNumberFormat="1" applyFont="1" applyBorder="1" applyAlignment="1">
      <alignment vertical="center"/>
    </xf>
    <xf numFmtId="189" fontId="35" fillId="0" borderId="16" xfId="0" applyNumberFormat="1" applyFont="1" applyBorder="1" applyAlignment="1">
      <alignment vertical="center"/>
    </xf>
    <xf numFmtId="189" fontId="35" fillId="0" borderId="15" xfId="0" applyNumberFormat="1" applyFont="1" applyBorder="1" applyAlignment="1">
      <alignment vertical="center"/>
    </xf>
    <xf numFmtId="189" fontId="35" fillId="0" borderId="10" xfId="0" applyNumberFormat="1" applyFont="1" applyFill="1" applyBorder="1" applyAlignment="1">
      <alignment vertical="center"/>
    </xf>
    <xf numFmtId="189" fontId="35" fillId="0" borderId="1" xfId="0" applyNumberFormat="1" applyFont="1" applyFill="1" applyBorder="1" applyAlignment="1">
      <alignment vertical="center"/>
    </xf>
    <xf numFmtId="189" fontId="35" fillId="0" borderId="5" xfId="0" applyNumberFormat="1" applyFont="1" applyFill="1" applyBorder="1" applyAlignment="1">
      <alignment vertical="center"/>
    </xf>
    <xf numFmtId="189" fontId="35" fillId="0" borderId="10" xfId="0" applyNumberFormat="1" applyFont="1" applyBorder="1" applyAlignment="1">
      <alignment vertical="center"/>
    </xf>
    <xf numFmtId="189" fontId="35" fillId="0" borderId="1" xfId="0" applyNumberFormat="1" applyFont="1" applyBorder="1" applyAlignment="1">
      <alignment vertical="center"/>
    </xf>
    <xf numFmtId="189" fontId="35" fillId="0" borderId="5" xfId="0" applyNumberFormat="1" applyFont="1" applyBorder="1" applyAlignment="1">
      <alignment vertical="center"/>
    </xf>
    <xf numFmtId="189" fontId="36" fillId="0" borderId="10" xfId="0" applyNumberFormat="1" applyFont="1" applyBorder="1" applyAlignment="1">
      <alignment vertical="center"/>
    </xf>
    <xf numFmtId="189" fontId="36" fillId="0" borderId="1" xfId="0" applyNumberFormat="1" applyFont="1" applyBorder="1" applyAlignment="1">
      <alignment vertical="center"/>
    </xf>
    <xf numFmtId="189" fontId="36" fillId="0" borderId="5" xfId="0" applyNumberFormat="1" applyFont="1" applyBorder="1" applyAlignment="1">
      <alignment vertical="center"/>
    </xf>
    <xf numFmtId="189" fontId="36" fillId="0" borderId="10" xfId="15" applyNumberFormat="1" applyFont="1" applyBorder="1" applyAlignment="1">
      <alignment vertical="center"/>
      <protection/>
    </xf>
    <xf numFmtId="189" fontId="36" fillId="0" borderId="1" xfId="15" applyNumberFormat="1" applyFont="1" applyBorder="1" applyAlignment="1">
      <alignment vertical="center"/>
      <protection/>
    </xf>
    <xf numFmtId="189" fontId="36" fillId="0" borderId="5" xfId="15" applyNumberFormat="1" applyFont="1" applyBorder="1" applyAlignment="1">
      <alignment vertical="center"/>
      <protection/>
    </xf>
    <xf numFmtId="189" fontId="36" fillId="0" borderId="11" xfId="0" applyNumberFormat="1" applyFont="1" applyBorder="1" applyAlignment="1">
      <alignment vertical="center"/>
    </xf>
    <xf numFmtId="189" fontId="36" fillId="0" borderId="7" xfId="0" applyNumberFormat="1" applyFont="1" applyBorder="1" applyAlignment="1">
      <alignment vertical="center"/>
    </xf>
    <xf numFmtId="189" fontId="36" fillId="0" borderId="12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indent="4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7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6" xfId="0" applyFont="1" applyBorder="1" applyAlignment="1" quotePrefix="1">
      <alignment horizontal="distributed" vertical="center"/>
    </xf>
    <xf numFmtId="0" fontId="11" fillId="0" borderId="21" xfId="0" applyFont="1" applyBorder="1" applyAlignment="1" quotePrefix="1">
      <alignment horizontal="distributed" vertical="center"/>
    </xf>
    <xf numFmtId="0" fontId="0" fillId="0" borderId="4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 quotePrefix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 quotePrefix="1">
      <alignment horizontal="distributed" vertical="center"/>
    </xf>
  </cellXfs>
  <cellStyles count="9">
    <cellStyle name="Normal" xfId="0"/>
    <cellStyle name="一般_特別預算案機關別表 0924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66675</xdr:rowOff>
    </xdr:from>
    <xdr:to>
      <xdr:col>11</xdr:col>
      <xdr:colOff>0</xdr:colOff>
      <xdr:row>3</xdr:row>
      <xdr:rowOff>28575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991850" y="695325"/>
          <a:ext cx="20478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showGridLines="0" zoomScale="75" zoomScaleNormal="75" zoomScaleSheetLayoutView="75" workbookViewId="0" topLeftCell="A1">
      <selection activeCell="B9" sqref="B9"/>
    </sheetView>
  </sheetViews>
  <sheetFormatPr defaultColWidth="9.00390625" defaultRowHeight="15.75"/>
  <cols>
    <col min="1" max="4" width="2.25390625" style="0" customWidth="1"/>
    <col min="5" max="5" width="26.875" style="0" customWidth="1"/>
    <col min="6" max="6" width="16.125" style="0" customWidth="1"/>
    <col min="7" max="7" width="16.00390625" style="0" customWidth="1"/>
    <col min="8" max="8" width="17.25390625" style="0" customWidth="1"/>
    <col min="9" max="9" width="17.00390625" style="0" customWidth="1"/>
    <col min="10" max="10" width="16.875" style="0" customWidth="1"/>
    <col min="11" max="11" width="16.625" style="0" customWidth="1"/>
    <col min="12" max="12" width="17.125" style="0" customWidth="1"/>
    <col min="13" max="13" width="17.25390625" style="8" customWidth="1"/>
  </cols>
  <sheetData>
    <row r="2" spans="1:13" ht="24.75" customHeight="1">
      <c r="A2" s="10"/>
      <c r="B2" s="1"/>
      <c r="C2" s="2"/>
      <c r="D2" s="3"/>
      <c r="E2" s="3"/>
      <c r="F2" s="4"/>
      <c r="G2" s="4"/>
      <c r="H2" s="46" t="s">
        <v>114</v>
      </c>
      <c r="I2" s="47" t="s">
        <v>115</v>
      </c>
      <c r="K2" s="2"/>
      <c r="L2" s="4"/>
      <c r="M2" s="9"/>
    </row>
    <row r="3" spans="1:13" ht="24.75" customHeight="1">
      <c r="A3" s="10"/>
      <c r="B3" s="5"/>
      <c r="C3" s="5"/>
      <c r="D3" s="6"/>
      <c r="E3" s="6"/>
      <c r="F3" s="4"/>
      <c r="G3" s="4"/>
      <c r="H3" s="67" t="s">
        <v>132</v>
      </c>
      <c r="I3" s="68" t="s">
        <v>0</v>
      </c>
      <c r="K3" s="4"/>
      <c r="L3" s="4"/>
      <c r="M3" s="9"/>
    </row>
    <row r="4" spans="1:13" s="120" customFormat="1" ht="24.75" customHeight="1" thickBot="1">
      <c r="A4" s="51"/>
      <c r="B4" s="51"/>
      <c r="C4" s="51"/>
      <c r="D4" s="51"/>
      <c r="E4" s="52"/>
      <c r="F4" s="51"/>
      <c r="G4" s="51"/>
      <c r="H4" s="118" t="s">
        <v>116</v>
      </c>
      <c r="I4" s="119" t="s">
        <v>117</v>
      </c>
      <c r="K4" s="51"/>
      <c r="L4" s="51"/>
      <c r="M4" s="117" t="s">
        <v>118</v>
      </c>
    </row>
    <row r="5" spans="1:13" s="11" customFormat="1" ht="24.75" customHeight="1">
      <c r="A5" s="12" t="s">
        <v>65</v>
      </c>
      <c r="B5" s="12"/>
      <c r="C5" s="12"/>
      <c r="D5" s="12"/>
      <c r="E5" s="89"/>
      <c r="F5" s="12" t="s">
        <v>119</v>
      </c>
      <c r="G5" s="12"/>
      <c r="H5" s="123"/>
      <c r="I5" s="12" t="s">
        <v>120</v>
      </c>
      <c r="J5" s="12"/>
      <c r="K5" s="12"/>
      <c r="L5" s="192" t="s">
        <v>133</v>
      </c>
      <c r="M5" s="190" t="s">
        <v>121</v>
      </c>
    </row>
    <row r="6" spans="1:13" s="11" customFormat="1" ht="24.75" customHeight="1">
      <c r="A6" s="21" t="s">
        <v>1</v>
      </c>
      <c r="B6" s="21" t="s">
        <v>2</v>
      </c>
      <c r="C6" s="21" t="s">
        <v>3</v>
      </c>
      <c r="D6" s="21" t="s">
        <v>4</v>
      </c>
      <c r="E6" s="13" t="s">
        <v>5</v>
      </c>
      <c r="F6" s="14" t="s">
        <v>122</v>
      </c>
      <c r="G6" s="62" t="s">
        <v>123</v>
      </c>
      <c r="H6" s="15" t="s">
        <v>124</v>
      </c>
      <c r="I6" s="24" t="s">
        <v>125</v>
      </c>
      <c r="J6" s="16" t="s">
        <v>6</v>
      </c>
      <c r="K6" s="15" t="s">
        <v>124</v>
      </c>
      <c r="L6" s="193"/>
      <c r="M6" s="191"/>
    </row>
    <row r="7" spans="1:13" s="129" customFormat="1" ht="25.5" customHeight="1">
      <c r="A7" s="175"/>
      <c r="B7" s="175"/>
      <c r="C7" s="175"/>
      <c r="D7" s="176"/>
      <c r="E7" s="102" t="s">
        <v>134</v>
      </c>
      <c r="F7" s="133">
        <f>F8+F12</f>
        <v>15000000000</v>
      </c>
      <c r="G7" s="133">
        <f>G8+G12</f>
        <v>0</v>
      </c>
      <c r="H7" s="133">
        <f aca="true" t="shared" si="0" ref="H7:H15">G7+F7</f>
        <v>15000000000</v>
      </c>
      <c r="I7" s="145">
        <f>I8+I12</f>
        <v>0</v>
      </c>
      <c r="J7" s="133">
        <f>J8+J12</f>
        <v>0</v>
      </c>
      <c r="K7" s="133">
        <f aca="true" t="shared" si="1" ref="K7:K15">J7+I7</f>
        <v>0</v>
      </c>
      <c r="L7" s="133">
        <f>L8+L12</f>
        <v>0</v>
      </c>
      <c r="M7" s="135">
        <f>M8+M12</f>
        <v>0</v>
      </c>
    </row>
    <row r="8" spans="1:13" s="128" customFormat="1" ht="25.5" customHeight="1">
      <c r="A8" s="177" t="s">
        <v>29</v>
      </c>
      <c r="B8" s="177"/>
      <c r="C8" s="177"/>
      <c r="D8" s="177"/>
      <c r="E8" s="104" t="s">
        <v>135</v>
      </c>
      <c r="F8" s="134">
        <f aca="true" t="shared" si="2" ref="F8:G10">F9</f>
        <v>10000000000</v>
      </c>
      <c r="G8" s="134">
        <f t="shared" si="2"/>
        <v>0</v>
      </c>
      <c r="H8" s="134">
        <f t="shared" si="0"/>
        <v>10000000000</v>
      </c>
      <c r="I8" s="146">
        <f aca="true" t="shared" si="3" ref="I8:J10">I9</f>
        <v>0</v>
      </c>
      <c r="J8" s="134">
        <f t="shared" si="3"/>
        <v>0</v>
      </c>
      <c r="K8" s="134">
        <f t="shared" si="1"/>
        <v>0</v>
      </c>
      <c r="L8" s="134">
        <f aca="true" t="shared" si="4" ref="L8:M10">L9</f>
        <v>0</v>
      </c>
      <c r="M8" s="136">
        <f t="shared" si="4"/>
        <v>0</v>
      </c>
    </row>
    <row r="9" spans="1:13" s="128" customFormat="1" ht="25.5" customHeight="1">
      <c r="A9" s="177"/>
      <c r="B9" s="177">
        <v>1</v>
      </c>
      <c r="C9" s="177"/>
      <c r="D9" s="177"/>
      <c r="E9" s="94" t="s">
        <v>136</v>
      </c>
      <c r="F9" s="137">
        <f t="shared" si="2"/>
        <v>10000000000</v>
      </c>
      <c r="G9" s="137">
        <f t="shared" si="2"/>
        <v>0</v>
      </c>
      <c r="H9" s="137">
        <f t="shared" si="0"/>
        <v>10000000000</v>
      </c>
      <c r="I9" s="147">
        <f t="shared" si="3"/>
        <v>0</v>
      </c>
      <c r="J9" s="137">
        <f t="shared" si="3"/>
        <v>0</v>
      </c>
      <c r="K9" s="137">
        <f t="shared" si="1"/>
        <v>0</v>
      </c>
      <c r="L9" s="137">
        <f t="shared" si="4"/>
        <v>0</v>
      </c>
      <c r="M9" s="138">
        <f t="shared" si="4"/>
        <v>0</v>
      </c>
    </row>
    <row r="10" spans="1:13" s="43" customFormat="1" ht="25.5" customHeight="1">
      <c r="A10" s="178"/>
      <c r="B10" s="178"/>
      <c r="C10" s="178">
        <v>1</v>
      </c>
      <c r="D10" s="178"/>
      <c r="E10" s="96" t="s">
        <v>137</v>
      </c>
      <c r="F10" s="139">
        <f t="shared" si="2"/>
        <v>10000000000</v>
      </c>
      <c r="G10" s="139">
        <f t="shared" si="2"/>
        <v>0</v>
      </c>
      <c r="H10" s="139">
        <f t="shared" si="0"/>
        <v>10000000000</v>
      </c>
      <c r="I10" s="148">
        <f t="shared" si="3"/>
        <v>0</v>
      </c>
      <c r="J10" s="139">
        <f t="shared" si="3"/>
        <v>0</v>
      </c>
      <c r="K10" s="139">
        <f t="shared" si="1"/>
        <v>0</v>
      </c>
      <c r="L10" s="139">
        <f t="shared" si="4"/>
        <v>0</v>
      </c>
      <c r="M10" s="140">
        <f t="shared" si="4"/>
        <v>0</v>
      </c>
    </row>
    <row r="11" spans="1:13" s="43" customFormat="1" ht="25.5" customHeight="1">
      <c r="A11" s="178"/>
      <c r="B11" s="178"/>
      <c r="C11" s="178"/>
      <c r="D11" s="178">
        <v>1</v>
      </c>
      <c r="E11" s="98" t="s">
        <v>138</v>
      </c>
      <c r="F11" s="139">
        <v>10000000000</v>
      </c>
      <c r="G11" s="139">
        <v>0</v>
      </c>
      <c r="H11" s="139">
        <f t="shared" si="0"/>
        <v>10000000000</v>
      </c>
      <c r="I11" s="148">
        <v>0</v>
      </c>
      <c r="J11" s="139">
        <v>0</v>
      </c>
      <c r="K11" s="139">
        <f t="shared" si="1"/>
        <v>0</v>
      </c>
      <c r="L11" s="139">
        <v>0</v>
      </c>
      <c r="M11" s="140">
        <v>0</v>
      </c>
    </row>
    <row r="12" spans="1:13" s="128" customFormat="1" ht="25.5" customHeight="1">
      <c r="A12" s="177">
        <v>2</v>
      </c>
      <c r="B12" s="177"/>
      <c r="C12" s="177"/>
      <c r="D12" s="177"/>
      <c r="E12" s="104" t="s">
        <v>139</v>
      </c>
      <c r="F12" s="137">
        <f aca="true" t="shared" si="5" ref="F12:M14">F13</f>
        <v>5000000000</v>
      </c>
      <c r="G12" s="137">
        <f t="shared" si="5"/>
        <v>0</v>
      </c>
      <c r="H12" s="137">
        <f t="shared" si="0"/>
        <v>5000000000</v>
      </c>
      <c r="I12" s="147">
        <f t="shared" si="5"/>
        <v>0</v>
      </c>
      <c r="J12" s="137">
        <f t="shared" si="5"/>
        <v>0</v>
      </c>
      <c r="K12" s="137">
        <f t="shared" si="1"/>
        <v>0</v>
      </c>
      <c r="L12" s="137">
        <f t="shared" si="5"/>
        <v>0</v>
      </c>
      <c r="M12" s="138">
        <f t="shared" si="5"/>
        <v>0</v>
      </c>
    </row>
    <row r="13" spans="1:13" s="128" customFormat="1" ht="25.5" customHeight="1">
      <c r="A13" s="177"/>
      <c r="B13" s="177">
        <v>1</v>
      </c>
      <c r="C13" s="177"/>
      <c r="D13" s="177"/>
      <c r="E13" s="94" t="s">
        <v>136</v>
      </c>
      <c r="F13" s="137">
        <f t="shared" si="5"/>
        <v>5000000000</v>
      </c>
      <c r="G13" s="137">
        <f t="shared" si="5"/>
        <v>0</v>
      </c>
      <c r="H13" s="137">
        <f t="shared" si="0"/>
        <v>5000000000</v>
      </c>
      <c r="I13" s="147">
        <f t="shared" si="5"/>
        <v>0</v>
      </c>
      <c r="J13" s="137">
        <f t="shared" si="5"/>
        <v>0</v>
      </c>
      <c r="K13" s="137">
        <f t="shared" si="1"/>
        <v>0</v>
      </c>
      <c r="L13" s="137">
        <f t="shared" si="5"/>
        <v>0</v>
      </c>
      <c r="M13" s="138">
        <f t="shared" si="5"/>
        <v>0</v>
      </c>
    </row>
    <row r="14" spans="1:13" s="43" customFormat="1" ht="25.5" customHeight="1">
      <c r="A14" s="178"/>
      <c r="B14" s="178"/>
      <c r="C14" s="178">
        <v>1</v>
      </c>
      <c r="D14" s="178"/>
      <c r="E14" s="96" t="s">
        <v>140</v>
      </c>
      <c r="F14" s="141">
        <f t="shared" si="5"/>
        <v>5000000000</v>
      </c>
      <c r="G14" s="141">
        <f t="shared" si="5"/>
        <v>0</v>
      </c>
      <c r="H14" s="141">
        <f t="shared" si="0"/>
        <v>5000000000</v>
      </c>
      <c r="I14" s="149">
        <f t="shared" si="5"/>
        <v>0</v>
      </c>
      <c r="J14" s="141">
        <f t="shared" si="5"/>
        <v>0</v>
      </c>
      <c r="K14" s="141">
        <f t="shared" si="1"/>
        <v>0</v>
      </c>
      <c r="L14" s="141">
        <f t="shared" si="5"/>
        <v>0</v>
      </c>
      <c r="M14" s="142">
        <f t="shared" si="5"/>
        <v>0</v>
      </c>
    </row>
    <row r="15" spans="1:13" s="43" customFormat="1" ht="25.5" customHeight="1">
      <c r="A15" s="178"/>
      <c r="B15" s="178"/>
      <c r="C15" s="178"/>
      <c r="D15" s="178">
        <v>1</v>
      </c>
      <c r="E15" s="98" t="s">
        <v>141</v>
      </c>
      <c r="F15" s="141">
        <v>5000000000</v>
      </c>
      <c r="G15" s="141">
        <v>0</v>
      </c>
      <c r="H15" s="141">
        <f t="shared" si="0"/>
        <v>5000000000</v>
      </c>
      <c r="I15" s="149">
        <v>0</v>
      </c>
      <c r="J15" s="141">
        <v>0</v>
      </c>
      <c r="K15" s="141">
        <f t="shared" si="1"/>
        <v>0</v>
      </c>
      <c r="L15" s="141">
        <v>0</v>
      </c>
      <c r="M15" s="142">
        <v>0</v>
      </c>
    </row>
    <row r="16" spans="1:13" s="43" customFormat="1" ht="66" customHeight="1">
      <c r="A16" s="178"/>
      <c r="B16" s="178"/>
      <c r="C16" s="178"/>
      <c r="D16" s="178"/>
      <c r="E16" s="98"/>
      <c r="F16" s="106"/>
      <c r="G16" s="106"/>
      <c r="H16" s="106"/>
      <c r="I16" s="111"/>
      <c r="J16" s="111"/>
      <c r="K16" s="106"/>
      <c r="L16" s="106"/>
      <c r="M16" s="107"/>
    </row>
    <row r="17" spans="1:13" s="43" customFormat="1" ht="66" customHeight="1">
      <c r="A17" s="178"/>
      <c r="B17" s="178"/>
      <c r="C17" s="178"/>
      <c r="D17" s="178"/>
      <c r="E17" s="98"/>
      <c r="F17" s="106"/>
      <c r="G17" s="106"/>
      <c r="H17" s="106"/>
      <c r="I17" s="111"/>
      <c r="J17" s="111"/>
      <c r="K17" s="106"/>
      <c r="L17" s="106"/>
      <c r="M17" s="107"/>
    </row>
    <row r="18" spans="1:13" s="43" customFormat="1" ht="66" customHeight="1">
      <c r="A18" s="178"/>
      <c r="B18" s="178"/>
      <c r="C18" s="178"/>
      <c r="D18" s="178"/>
      <c r="E18" s="98"/>
      <c r="F18" s="106"/>
      <c r="G18" s="106"/>
      <c r="H18" s="106"/>
      <c r="I18" s="111"/>
      <c r="J18" s="111"/>
      <c r="K18" s="106"/>
      <c r="L18" s="106"/>
      <c r="M18" s="107"/>
    </row>
    <row r="19" spans="1:13" s="43" customFormat="1" ht="66" customHeight="1">
      <c r="A19" s="178"/>
      <c r="B19" s="178"/>
      <c r="C19" s="178"/>
      <c r="D19" s="178"/>
      <c r="E19" s="98"/>
      <c r="F19" s="106"/>
      <c r="G19" s="106"/>
      <c r="H19" s="106"/>
      <c r="I19" s="111"/>
      <c r="J19" s="111"/>
      <c r="K19" s="106"/>
      <c r="L19" s="106"/>
      <c r="M19" s="107"/>
    </row>
    <row r="20" spans="1:13" s="43" customFormat="1" ht="66" customHeight="1">
      <c r="A20" s="178"/>
      <c r="B20" s="178"/>
      <c r="C20" s="178"/>
      <c r="D20" s="178"/>
      <c r="E20" s="98"/>
      <c r="F20" s="106"/>
      <c r="G20" s="106"/>
      <c r="H20" s="106"/>
      <c r="I20" s="111"/>
      <c r="J20" s="111"/>
      <c r="K20" s="106"/>
      <c r="L20" s="106"/>
      <c r="M20" s="107"/>
    </row>
    <row r="21" spans="1:13" s="39" customFormat="1" ht="49.5" customHeight="1" thickBot="1">
      <c r="A21" s="181"/>
      <c r="B21" s="181"/>
      <c r="C21" s="181"/>
      <c r="D21" s="181"/>
      <c r="E21" s="91"/>
      <c r="F21" s="92"/>
      <c r="G21" s="92"/>
      <c r="H21" s="92"/>
      <c r="I21" s="112"/>
      <c r="J21" s="112"/>
      <c r="K21" s="92"/>
      <c r="L21" s="92"/>
      <c r="M21" s="93"/>
    </row>
  </sheetData>
  <mergeCells count="2">
    <mergeCell ref="M5:M6"/>
    <mergeCell ref="L5:L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1"/>
  <headerFooter alignWithMargins="0">
    <oddFooter>&amp;C&amp;"細明體,標準"丙&amp;"Times New Roman,標準" &amp;P+9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showGridLines="0" zoomScale="75" zoomScaleNormal="75" zoomScaleSheetLayoutView="90" workbookViewId="0" topLeftCell="A2">
      <selection activeCell="B9" sqref="B9"/>
    </sheetView>
  </sheetViews>
  <sheetFormatPr defaultColWidth="9.00390625" defaultRowHeight="15.75"/>
  <cols>
    <col min="1" max="1" width="2.25390625" style="0" customWidth="1"/>
    <col min="2" max="4" width="2.625" style="0" customWidth="1"/>
    <col min="5" max="5" width="27.00390625" style="0" customWidth="1"/>
    <col min="6" max="6" width="16.75390625" style="0" customWidth="1"/>
    <col min="7" max="7" width="16.00390625" style="0" customWidth="1"/>
    <col min="8" max="8" width="16.125" style="0" customWidth="1"/>
    <col min="9" max="10" width="27.875" style="0" customWidth="1"/>
    <col min="11" max="11" width="27.875" style="8" customWidth="1"/>
  </cols>
  <sheetData>
    <row r="2" spans="1:11" ht="24.75" customHeight="1">
      <c r="A2" s="10"/>
      <c r="B2" s="1"/>
      <c r="C2" s="2"/>
      <c r="D2" s="3"/>
      <c r="E2" s="3"/>
      <c r="F2" s="4"/>
      <c r="H2" s="110" t="s">
        <v>126</v>
      </c>
      <c r="I2" s="47" t="s">
        <v>115</v>
      </c>
      <c r="K2" s="9"/>
    </row>
    <row r="3" spans="1:11" ht="24.75" customHeight="1">
      <c r="A3" s="10"/>
      <c r="B3" s="5"/>
      <c r="C3" s="5"/>
      <c r="D3" s="6"/>
      <c r="E3" s="6"/>
      <c r="F3" s="4"/>
      <c r="G3" s="4"/>
      <c r="H3" s="67" t="s">
        <v>142</v>
      </c>
      <c r="I3" s="68" t="s">
        <v>127</v>
      </c>
      <c r="K3" s="9"/>
    </row>
    <row r="4" spans="1:11" s="120" customFormat="1" ht="24.75" customHeight="1" thickBot="1">
      <c r="A4" s="51"/>
      <c r="B4" s="51"/>
      <c r="C4" s="51"/>
      <c r="D4" s="51"/>
      <c r="E4" s="52"/>
      <c r="F4" s="51"/>
      <c r="H4" s="118" t="s">
        <v>116</v>
      </c>
      <c r="I4" s="119" t="s">
        <v>117</v>
      </c>
      <c r="K4" s="117" t="s">
        <v>118</v>
      </c>
    </row>
    <row r="5" spans="1:11" s="55" customFormat="1" ht="24.75" customHeight="1">
      <c r="A5" s="12" t="s">
        <v>128</v>
      </c>
      <c r="B5" s="53"/>
      <c r="C5" s="53"/>
      <c r="D5" s="53"/>
      <c r="E5" s="54"/>
      <c r="F5" s="12" t="s">
        <v>129</v>
      </c>
      <c r="G5" s="53"/>
      <c r="H5" s="54"/>
      <c r="I5" s="196" t="s">
        <v>9</v>
      </c>
      <c r="J5" s="192" t="s">
        <v>133</v>
      </c>
      <c r="K5" s="194" t="s">
        <v>130</v>
      </c>
    </row>
    <row r="6" spans="1:11" s="55" customFormat="1" ht="24.75" customHeight="1">
      <c r="A6" s="21" t="s">
        <v>1</v>
      </c>
      <c r="B6" s="21" t="s">
        <v>2</v>
      </c>
      <c r="C6" s="21" t="s">
        <v>3</v>
      </c>
      <c r="D6" s="21" t="s">
        <v>4</v>
      </c>
      <c r="E6" s="13" t="s">
        <v>5</v>
      </c>
      <c r="F6" s="14" t="s">
        <v>10</v>
      </c>
      <c r="G6" s="62" t="s">
        <v>131</v>
      </c>
      <c r="H6" s="13" t="s">
        <v>11</v>
      </c>
      <c r="I6" s="197"/>
      <c r="J6" s="193"/>
      <c r="K6" s="195"/>
    </row>
    <row r="7" spans="1:11" s="126" customFormat="1" ht="26.25" customHeight="1">
      <c r="A7" s="124"/>
      <c r="B7" s="124"/>
      <c r="C7" s="124"/>
      <c r="D7" s="125"/>
      <c r="E7" s="102" t="s">
        <v>134</v>
      </c>
      <c r="F7" s="133">
        <f>F8+F12</f>
        <v>15000000000</v>
      </c>
      <c r="G7" s="133">
        <f>G8+G12</f>
        <v>0</v>
      </c>
      <c r="H7" s="133">
        <f aca="true" t="shared" si="0" ref="H7:H15">G7+F7</f>
        <v>15000000000</v>
      </c>
      <c r="I7" s="145">
        <f>I8+I12</f>
        <v>0</v>
      </c>
      <c r="J7" s="133">
        <f>J8+J12</f>
        <v>0</v>
      </c>
      <c r="K7" s="135">
        <f>I7-J7</f>
        <v>0</v>
      </c>
    </row>
    <row r="8" spans="1:11" s="25" customFormat="1" ht="26.25" customHeight="1">
      <c r="A8" s="177" t="s">
        <v>29</v>
      </c>
      <c r="B8" s="177"/>
      <c r="C8" s="177"/>
      <c r="D8" s="177"/>
      <c r="E8" s="104" t="s">
        <v>135</v>
      </c>
      <c r="F8" s="134">
        <f>F9</f>
        <v>10000000000</v>
      </c>
      <c r="G8" s="134">
        <f>G9+G13</f>
        <v>0</v>
      </c>
      <c r="H8" s="134">
        <f t="shared" si="0"/>
        <v>10000000000</v>
      </c>
      <c r="I8" s="146">
        <f>I9+I13</f>
        <v>0</v>
      </c>
      <c r="J8" s="134">
        <f>J9+J13</f>
        <v>0</v>
      </c>
      <c r="K8" s="136">
        <f aca="true" t="shared" si="1" ref="K8:K15">I8-J8</f>
        <v>0</v>
      </c>
    </row>
    <row r="9" spans="1:11" s="25" customFormat="1" ht="26.25" customHeight="1">
      <c r="A9" s="177"/>
      <c r="B9" s="177">
        <v>1</v>
      </c>
      <c r="C9" s="177"/>
      <c r="D9" s="177"/>
      <c r="E9" s="94" t="s">
        <v>136</v>
      </c>
      <c r="F9" s="137">
        <f>F10</f>
        <v>10000000000</v>
      </c>
      <c r="G9" s="137">
        <f>G10</f>
        <v>0</v>
      </c>
      <c r="H9" s="137">
        <f t="shared" si="0"/>
        <v>10000000000</v>
      </c>
      <c r="I9" s="147">
        <f>I10</f>
        <v>0</v>
      </c>
      <c r="J9" s="137">
        <f>J10</f>
        <v>0</v>
      </c>
      <c r="K9" s="138">
        <f t="shared" si="1"/>
        <v>0</v>
      </c>
    </row>
    <row r="10" spans="1:11" ht="26.25" customHeight="1">
      <c r="A10" s="178"/>
      <c r="B10" s="178"/>
      <c r="C10" s="178">
        <v>1</v>
      </c>
      <c r="D10" s="178"/>
      <c r="E10" s="96" t="s">
        <v>137</v>
      </c>
      <c r="F10" s="139">
        <f>F11</f>
        <v>10000000000</v>
      </c>
      <c r="G10" s="139">
        <f>G11</f>
        <v>0</v>
      </c>
      <c r="H10" s="139">
        <f t="shared" si="0"/>
        <v>10000000000</v>
      </c>
      <c r="I10" s="148">
        <f>I11</f>
        <v>0</v>
      </c>
      <c r="J10" s="139">
        <f>J11</f>
        <v>0</v>
      </c>
      <c r="K10" s="140">
        <f t="shared" si="1"/>
        <v>0</v>
      </c>
    </row>
    <row r="11" spans="1:11" ht="26.25" customHeight="1">
      <c r="A11" s="178"/>
      <c r="B11" s="178"/>
      <c r="C11" s="178"/>
      <c r="D11" s="178">
        <v>1</v>
      </c>
      <c r="E11" s="98" t="s">
        <v>138</v>
      </c>
      <c r="F11" s="139">
        <v>10000000000</v>
      </c>
      <c r="G11" s="139">
        <v>0</v>
      </c>
      <c r="H11" s="139">
        <f t="shared" si="0"/>
        <v>10000000000</v>
      </c>
      <c r="I11" s="148">
        <v>0</v>
      </c>
      <c r="J11" s="139">
        <v>0</v>
      </c>
      <c r="K11" s="140">
        <f t="shared" si="1"/>
        <v>0</v>
      </c>
    </row>
    <row r="12" spans="1:11" s="25" customFormat="1" ht="26.25" customHeight="1">
      <c r="A12" s="177">
        <v>2</v>
      </c>
      <c r="B12" s="177"/>
      <c r="C12" s="177"/>
      <c r="D12" s="177"/>
      <c r="E12" s="104" t="s">
        <v>139</v>
      </c>
      <c r="F12" s="137">
        <f aca="true" t="shared" si="2" ref="F12:G14">F13</f>
        <v>5000000000</v>
      </c>
      <c r="G12" s="137">
        <f t="shared" si="2"/>
        <v>0</v>
      </c>
      <c r="H12" s="137">
        <f t="shared" si="0"/>
        <v>5000000000</v>
      </c>
      <c r="I12" s="147">
        <f aca="true" t="shared" si="3" ref="I12:J14">I13</f>
        <v>0</v>
      </c>
      <c r="J12" s="137">
        <f t="shared" si="3"/>
        <v>0</v>
      </c>
      <c r="K12" s="138">
        <f t="shared" si="1"/>
        <v>0</v>
      </c>
    </row>
    <row r="13" spans="1:11" s="25" customFormat="1" ht="26.25" customHeight="1">
      <c r="A13" s="177"/>
      <c r="B13" s="177">
        <v>1</v>
      </c>
      <c r="C13" s="177"/>
      <c r="D13" s="177"/>
      <c r="E13" s="94" t="s">
        <v>136</v>
      </c>
      <c r="F13" s="137">
        <f t="shared" si="2"/>
        <v>5000000000</v>
      </c>
      <c r="G13" s="137">
        <f t="shared" si="2"/>
        <v>0</v>
      </c>
      <c r="H13" s="137">
        <f t="shared" si="0"/>
        <v>5000000000</v>
      </c>
      <c r="I13" s="147">
        <f t="shared" si="3"/>
        <v>0</v>
      </c>
      <c r="J13" s="137">
        <f t="shared" si="3"/>
        <v>0</v>
      </c>
      <c r="K13" s="138">
        <f t="shared" si="1"/>
        <v>0</v>
      </c>
    </row>
    <row r="14" spans="1:11" ht="26.25" customHeight="1">
      <c r="A14" s="178"/>
      <c r="B14" s="178"/>
      <c r="C14" s="178">
        <v>1</v>
      </c>
      <c r="D14" s="178"/>
      <c r="E14" s="96" t="s">
        <v>140</v>
      </c>
      <c r="F14" s="141">
        <f t="shared" si="2"/>
        <v>5000000000</v>
      </c>
      <c r="G14" s="141">
        <f t="shared" si="2"/>
        <v>0</v>
      </c>
      <c r="H14" s="141">
        <f t="shared" si="0"/>
        <v>5000000000</v>
      </c>
      <c r="I14" s="149">
        <f t="shared" si="3"/>
        <v>0</v>
      </c>
      <c r="J14" s="141">
        <f t="shared" si="3"/>
        <v>0</v>
      </c>
      <c r="K14" s="142">
        <f t="shared" si="1"/>
        <v>0</v>
      </c>
    </row>
    <row r="15" spans="1:11" ht="26.25" customHeight="1">
      <c r="A15" s="178"/>
      <c r="B15" s="178"/>
      <c r="C15" s="178"/>
      <c r="D15" s="178">
        <v>1</v>
      </c>
      <c r="E15" s="98" t="s">
        <v>141</v>
      </c>
      <c r="F15" s="141">
        <v>5000000000</v>
      </c>
      <c r="G15" s="141">
        <v>0</v>
      </c>
      <c r="H15" s="141">
        <f t="shared" si="0"/>
        <v>5000000000</v>
      </c>
      <c r="I15" s="149">
        <v>0</v>
      </c>
      <c r="J15" s="141">
        <v>0</v>
      </c>
      <c r="K15" s="142">
        <f t="shared" si="1"/>
        <v>0</v>
      </c>
    </row>
    <row r="16" spans="1:12" s="43" customFormat="1" ht="66" customHeight="1">
      <c r="A16" s="40"/>
      <c r="B16" s="40"/>
      <c r="C16" s="40"/>
      <c r="D16" s="40"/>
      <c r="E16" s="98"/>
      <c r="F16" s="106"/>
      <c r="G16" s="106"/>
      <c r="H16" s="106"/>
      <c r="I16" s="111"/>
      <c r="J16" s="111"/>
      <c r="K16" s="107"/>
      <c r="L16" s="143"/>
    </row>
    <row r="17" spans="1:12" s="43" customFormat="1" ht="66" customHeight="1">
      <c r="A17" s="40"/>
      <c r="B17" s="40"/>
      <c r="C17" s="40"/>
      <c r="D17" s="40"/>
      <c r="E17" s="98"/>
      <c r="F17" s="106"/>
      <c r="G17" s="106"/>
      <c r="H17" s="106"/>
      <c r="I17" s="111"/>
      <c r="J17" s="111"/>
      <c r="K17" s="107"/>
      <c r="L17" s="143"/>
    </row>
    <row r="18" spans="1:12" s="43" customFormat="1" ht="66" customHeight="1">
      <c r="A18" s="40"/>
      <c r="B18" s="40"/>
      <c r="C18" s="40"/>
      <c r="D18" s="40"/>
      <c r="E18" s="98"/>
      <c r="F18" s="106"/>
      <c r="G18" s="106"/>
      <c r="H18" s="106"/>
      <c r="I18" s="111"/>
      <c r="J18" s="111"/>
      <c r="K18" s="107"/>
      <c r="L18" s="143"/>
    </row>
    <row r="19" spans="1:12" s="43" customFormat="1" ht="66" customHeight="1">
      <c r="A19" s="40"/>
      <c r="B19" s="40"/>
      <c r="C19" s="40"/>
      <c r="D19" s="40"/>
      <c r="E19" s="98"/>
      <c r="F19" s="106"/>
      <c r="G19" s="106"/>
      <c r="H19" s="106"/>
      <c r="I19" s="111"/>
      <c r="J19" s="111"/>
      <c r="K19" s="107"/>
      <c r="L19" s="143"/>
    </row>
    <row r="20" spans="1:12" s="43" customFormat="1" ht="66" customHeight="1">
      <c r="A20" s="40"/>
      <c r="B20" s="40"/>
      <c r="C20" s="40"/>
      <c r="D20" s="40"/>
      <c r="E20" s="98"/>
      <c r="F20" s="106"/>
      <c r="G20" s="106"/>
      <c r="H20" s="106"/>
      <c r="I20" s="111"/>
      <c r="J20" s="111"/>
      <c r="K20" s="107"/>
      <c r="L20" s="143"/>
    </row>
    <row r="21" spans="1:12" s="39" customFormat="1" ht="45.75" customHeight="1" thickBot="1">
      <c r="A21" s="90"/>
      <c r="B21" s="90"/>
      <c r="C21" s="90"/>
      <c r="D21" s="90"/>
      <c r="E21" s="91"/>
      <c r="F21" s="92"/>
      <c r="G21" s="92"/>
      <c r="H21" s="92"/>
      <c r="I21" s="112"/>
      <c r="J21" s="112"/>
      <c r="K21" s="93"/>
      <c r="L21" s="144"/>
    </row>
  </sheetData>
  <mergeCells count="3">
    <mergeCell ref="K5:K6"/>
    <mergeCell ref="I5:I6"/>
    <mergeCell ref="J5:J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1"/>
  <headerFooter alignWithMargins="0">
    <oddFooter>&amp;C&amp;"細明體,標準"丙&amp;"Times New Roman,標準" &amp;P+11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90" zoomScaleNormal="90" zoomScaleSheetLayoutView="75" workbookViewId="0" topLeftCell="A1">
      <pane xSplit="5" ySplit="6" topLeftCell="J3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35" sqref="F35"/>
    </sheetView>
  </sheetViews>
  <sheetFormatPr defaultColWidth="9.00390625" defaultRowHeight="15.75"/>
  <cols>
    <col min="1" max="4" width="2.25390625" style="0" customWidth="1"/>
    <col min="5" max="5" width="26.875" style="0" customWidth="1"/>
    <col min="6" max="6" width="13.375" style="0" customWidth="1"/>
    <col min="7" max="7" width="11.375" style="0" customWidth="1"/>
    <col min="8" max="8" width="13.50390625" style="0" customWidth="1"/>
    <col min="9" max="9" width="12.875" style="0" customWidth="1"/>
    <col min="10" max="10" width="14.125" style="0" customWidth="1"/>
    <col min="11" max="11" width="13.75390625" style="0" customWidth="1"/>
    <col min="12" max="12" width="13.375" style="0" customWidth="1"/>
    <col min="13" max="13" width="13.625" style="0" customWidth="1"/>
    <col min="14" max="14" width="15.00390625" style="0" customWidth="1"/>
    <col min="15" max="15" width="15.75390625" style="8" customWidth="1"/>
  </cols>
  <sheetData>
    <row r="2" spans="1:15" ht="24.75" customHeight="1">
      <c r="A2" s="10"/>
      <c r="B2" s="1"/>
      <c r="C2" s="2"/>
      <c r="D2" s="3"/>
      <c r="E2" s="3"/>
      <c r="F2" s="4"/>
      <c r="G2" s="4"/>
      <c r="H2" s="35"/>
      <c r="I2" s="46" t="s">
        <v>23</v>
      </c>
      <c r="J2" s="47" t="s">
        <v>24</v>
      </c>
      <c r="K2" s="2"/>
      <c r="L2" s="4"/>
      <c r="M2" s="4"/>
      <c r="N2" s="4"/>
      <c r="O2" s="9"/>
    </row>
    <row r="3" spans="1:15" ht="24.75" customHeight="1">
      <c r="A3" s="10"/>
      <c r="B3" s="5"/>
      <c r="C3" s="5"/>
      <c r="D3" s="6"/>
      <c r="E3" s="6"/>
      <c r="F3" s="4"/>
      <c r="G3" s="4"/>
      <c r="H3" s="4"/>
      <c r="I3" s="67" t="s">
        <v>113</v>
      </c>
      <c r="J3" s="68" t="s">
        <v>0</v>
      </c>
      <c r="K3" s="4"/>
      <c r="L3" s="4"/>
      <c r="M3" s="4"/>
      <c r="N3" s="4"/>
      <c r="O3" s="9"/>
    </row>
    <row r="4" spans="1:15" s="120" customFormat="1" ht="24.75" customHeight="1" thickBot="1">
      <c r="A4" s="51"/>
      <c r="B4" s="51"/>
      <c r="C4" s="51"/>
      <c r="D4" s="51"/>
      <c r="E4" s="52"/>
      <c r="F4" s="51"/>
      <c r="G4" s="51"/>
      <c r="H4" s="51"/>
      <c r="I4" s="118" t="s">
        <v>18</v>
      </c>
      <c r="J4" s="119" t="s">
        <v>79</v>
      </c>
      <c r="K4" s="51"/>
      <c r="L4" s="51"/>
      <c r="M4" s="51"/>
      <c r="N4" s="51"/>
      <c r="O4" s="117" t="s">
        <v>106</v>
      </c>
    </row>
    <row r="5" spans="1:15" s="11" customFormat="1" ht="24.75" customHeight="1">
      <c r="A5" s="12" t="s">
        <v>65</v>
      </c>
      <c r="B5" s="12"/>
      <c r="C5" s="12"/>
      <c r="D5" s="12"/>
      <c r="E5" s="89"/>
      <c r="F5" s="12" t="s">
        <v>66</v>
      </c>
      <c r="G5" s="12"/>
      <c r="H5" s="89"/>
      <c r="I5" s="12" t="s">
        <v>67</v>
      </c>
      <c r="J5" s="12"/>
      <c r="K5" s="12"/>
      <c r="L5" s="23" t="s">
        <v>68</v>
      </c>
      <c r="M5" s="12"/>
      <c r="N5" s="89"/>
      <c r="O5" s="190" t="s">
        <v>69</v>
      </c>
    </row>
    <row r="6" spans="1:15" s="11" customFormat="1" ht="24.75" customHeight="1">
      <c r="A6" s="21" t="s">
        <v>1</v>
      </c>
      <c r="B6" s="21" t="s">
        <v>2</v>
      </c>
      <c r="C6" s="21" t="s">
        <v>3</v>
      </c>
      <c r="D6" s="21" t="s">
        <v>4</v>
      </c>
      <c r="E6" s="13" t="s">
        <v>5</v>
      </c>
      <c r="F6" s="14" t="s">
        <v>70</v>
      </c>
      <c r="G6" s="62" t="s">
        <v>71</v>
      </c>
      <c r="H6" s="15" t="s">
        <v>72</v>
      </c>
      <c r="I6" s="113" t="s">
        <v>73</v>
      </c>
      <c r="J6" s="16" t="s">
        <v>6</v>
      </c>
      <c r="K6" s="15" t="s">
        <v>72</v>
      </c>
      <c r="L6" s="15" t="s">
        <v>78</v>
      </c>
      <c r="M6" s="76" t="s">
        <v>74</v>
      </c>
      <c r="N6" s="15" t="s">
        <v>75</v>
      </c>
      <c r="O6" s="191"/>
    </row>
    <row r="7" spans="1:15" s="129" customFormat="1" ht="29.25" customHeight="1">
      <c r="A7" s="175"/>
      <c r="B7" s="175"/>
      <c r="C7" s="175"/>
      <c r="D7" s="175"/>
      <c r="E7" s="102" t="s">
        <v>143</v>
      </c>
      <c r="F7" s="156">
        <f>F8+F17+F24+F33+F41</f>
        <v>90498000000</v>
      </c>
      <c r="G7" s="156">
        <f>G8+G17+G24+G33+G41</f>
        <v>0</v>
      </c>
      <c r="H7" s="156">
        <f>G7+F7</f>
        <v>90498000000</v>
      </c>
      <c r="I7" s="156">
        <f>I8+I17+I24+I33+I41</f>
        <v>4500000000</v>
      </c>
      <c r="J7" s="157">
        <f>J8+J17+J24+J33+J41</f>
        <v>0</v>
      </c>
      <c r="K7" s="156">
        <f>J7+I7</f>
        <v>4500000000</v>
      </c>
      <c r="L7" s="156">
        <f>L8+L17+L24+L33+L41</f>
        <v>4474230129</v>
      </c>
      <c r="M7" s="156">
        <f>M8+M17+M24+M33+M41</f>
        <v>0</v>
      </c>
      <c r="N7" s="156">
        <f>M7+L7</f>
        <v>4474230129</v>
      </c>
      <c r="O7" s="158">
        <f>K7-N7</f>
        <v>25769871</v>
      </c>
    </row>
    <row r="8" spans="1:15" s="128" customFormat="1" ht="22.5" customHeight="1">
      <c r="A8" s="177">
        <v>1</v>
      </c>
      <c r="B8" s="177"/>
      <c r="C8" s="177"/>
      <c r="D8" s="177"/>
      <c r="E8" s="104" t="s">
        <v>25</v>
      </c>
      <c r="F8" s="159">
        <f>F9+F13</f>
        <v>1438800000</v>
      </c>
      <c r="G8" s="159">
        <f>G9+G13</f>
        <v>0</v>
      </c>
      <c r="H8" s="159">
        <f aca="true" t="shared" si="0" ref="H8:H57">G8+F8</f>
        <v>1438800000</v>
      </c>
      <c r="I8" s="159">
        <f>I9+I13</f>
        <v>0</v>
      </c>
      <c r="J8" s="160">
        <f>J9+J13</f>
        <v>0</v>
      </c>
      <c r="K8" s="159">
        <f aca="true" t="shared" si="1" ref="K8:K57">J8+I8</f>
        <v>0</v>
      </c>
      <c r="L8" s="159">
        <f>L9+L13</f>
        <v>0</v>
      </c>
      <c r="M8" s="159">
        <f>M9+M13</f>
        <v>0</v>
      </c>
      <c r="N8" s="159">
        <f aca="true" t="shared" si="2" ref="N8:N57">M8+L8</f>
        <v>0</v>
      </c>
      <c r="O8" s="161">
        <f aca="true" t="shared" si="3" ref="O8:O57">K8-N8</f>
        <v>0</v>
      </c>
    </row>
    <row r="9" spans="1:15" s="128" customFormat="1" ht="22.5" customHeight="1">
      <c r="A9" s="177"/>
      <c r="B9" s="177">
        <v>1</v>
      </c>
      <c r="C9" s="177"/>
      <c r="D9" s="177"/>
      <c r="E9" s="94" t="s">
        <v>26</v>
      </c>
      <c r="F9" s="162">
        <f aca="true" t="shared" si="4" ref="F9:G11">F10</f>
        <v>330800000</v>
      </c>
      <c r="G9" s="162">
        <f t="shared" si="4"/>
        <v>0</v>
      </c>
      <c r="H9" s="162">
        <f t="shared" si="0"/>
        <v>330800000</v>
      </c>
      <c r="I9" s="162">
        <f aca="true" t="shared" si="5" ref="I9:J11">I10</f>
        <v>0</v>
      </c>
      <c r="J9" s="163">
        <f t="shared" si="5"/>
        <v>0</v>
      </c>
      <c r="K9" s="162">
        <f t="shared" si="1"/>
        <v>0</v>
      </c>
      <c r="L9" s="162">
        <f aca="true" t="shared" si="6" ref="L9:M11">L10</f>
        <v>0</v>
      </c>
      <c r="M9" s="162">
        <f t="shared" si="6"/>
        <v>0</v>
      </c>
      <c r="N9" s="162">
        <f t="shared" si="2"/>
        <v>0</v>
      </c>
      <c r="O9" s="164">
        <f t="shared" si="3"/>
        <v>0</v>
      </c>
    </row>
    <row r="10" spans="1:15" s="43" customFormat="1" ht="21.75" customHeight="1">
      <c r="A10" s="178"/>
      <c r="B10" s="178"/>
      <c r="C10" s="178"/>
      <c r="D10" s="178"/>
      <c r="E10" s="96" t="s">
        <v>27</v>
      </c>
      <c r="F10" s="165">
        <f t="shared" si="4"/>
        <v>330800000</v>
      </c>
      <c r="G10" s="165">
        <f t="shared" si="4"/>
        <v>0</v>
      </c>
      <c r="H10" s="165">
        <f t="shared" si="0"/>
        <v>330800000</v>
      </c>
      <c r="I10" s="165">
        <f t="shared" si="5"/>
        <v>0</v>
      </c>
      <c r="J10" s="166">
        <f t="shared" si="5"/>
        <v>0</v>
      </c>
      <c r="K10" s="165">
        <f t="shared" si="1"/>
        <v>0</v>
      </c>
      <c r="L10" s="165">
        <f t="shared" si="6"/>
        <v>0</v>
      </c>
      <c r="M10" s="165">
        <f t="shared" si="6"/>
        <v>0</v>
      </c>
      <c r="N10" s="165">
        <f t="shared" si="2"/>
        <v>0</v>
      </c>
      <c r="O10" s="167">
        <f t="shared" si="3"/>
        <v>0</v>
      </c>
    </row>
    <row r="11" spans="1:15" s="43" customFormat="1" ht="21.75" customHeight="1">
      <c r="A11" s="178"/>
      <c r="B11" s="178"/>
      <c r="C11" s="178">
        <v>1</v>
      </c>
      <c r="D11" s="178"/>
      <c r="E11" s="98" t="s">
        <v>28</v>
      </c>
      <c r="F11" s="165">
        <f t="shared" si="4"/>
        <v>330800000</v>
      </c>
      <c r="G11" s="165">
        <f t="shared" si="4"/>
        <v>0</v>
      </c>
      <c r="H11" s="165">
        <f t="shared" si="0"/>
        <v>330800000</v>
      </c>
      <c r="I11" s="165">
        <f t="shared" si="5"/>
        <v>0</v>
      </c>
      <c r="J11" s="166">
        <f t="shared" si="5"/>
        <v>0</v>
      </c>
      <c r="K11" s="165">
        <f t="shared" si="1"/>
        <v>0</v>
      </c>
      <c r="L11" s="165">
        <f t="shared" si="6"/>
        <v>0</v>
      </c>
      <c r="M11" s="165">
        <f t="shared" si="6"/>
        <v>0</v>
      </c>
      <c r="N11" s="165">
        <f t="shared" si="2"/>
        <v>0</v>
      </c>
      <c r="O11" s="167">
        <f t="shared" si="3"/>
        <v>0</v>
      </c>
    </row>
    <row r="12" spans="1:15" s="43" customFormat="1" ht="35.25" customHeight="1">
      <c r="A12" s="178"/>
      <c r="B12" s="178"/>
      <c r="C12" s="178"/>
      <c r="D12" s="178" t="s">
        <v>29</v>
      </c>
      <c r="E12" s="105" t="s">
        <v>76</v>
      </c>
      <c r="F12" s="165">
        <v>330800000</v>
      </c>
      <c r="G12" s="165">
        <v>0</v>
      </c>
      <c r="H12" s="165">
        <f t="shared" si="0"/>
        <v>330800000</v>
      </c>
      <c r="I12" s="165">
        <v>0</v>
      </c>
      <c r="J12" s="166">
        <v>0</v>
      </c>
      <c r="K12" s="165">
        <f t="shared" si="1"/>
        <v>0</v>
      </c>
      <c r="L12" s="165">
        <v>0</v>
      </c>
      <c r="M12" s="165">
        <v>0</v>
      </c>
      <c r="N12" s="165">
        <f t="shared" si="2"/>
        <v>0</v>
      </c>
      <c r="O12" s="167">
        <f t="shared" si="3"/>
        <v>0</v>
      </c>
    </row>
    <row r="13" spans="1:15" s="128" customFormat="1" ht="22.5" customHeight="1">
      <c r="A13" s="177"/>
      <c r="B13" s="177">
        <v>2</v>
      </c>
      <c r="C13" s="177"/>
      <c r="D13" s="177"/>
      <c r="E13" s="94" t="s">
        <v>30</v>
      </c>
      <c r="F13" s="162">
        <f aca="true" t="shared" si="7" ref="F13:G15">F14</f>
        <v>1108000000</v>
      </c>
      <c r="G13" s="162">
        <f t="shared" si="7"/>
        <v>0</v>
      </c>
      <c r="H13" s="162">
        <f t="shared" si="0"/>
        <v>1108000000</v>
      </c>
      <c r="I13" s="162">
        <f aca="true" t="shared" si="8" ref="I13:J15">I14</f>
        <v>0</v>
      </c>
      <c r="J13" s="163">
        <f t="shared" si="8"/>
        <v>0</v>
      </c>
      <c r="K13" s="162">
        <f t="shared" si="1"/>
        <v>0</v>
      </c>
      <c r="L13" s="162">
        <f aca="true" t="shared" si="9" ref="L13:M15">L14</f>
        <v>0</v>
      </c>
      <c r="M13" s="162">
        <f t="shared" si="9"/>
        <v>0</v>
      </c>
      <c r="N13" s="162">
        <f t="shared" si="2"/>
        <v>0</v>
      </c>
      <c r="O13" s="164">
        <f t="shared" si="3"/>
        <v>0</v>
      </c>
    </row>
    <row r="14" spans="1:15" s="43" customFormat="1" ht="21.75" customHeight="1">
      <c r="A14" s="178"/>
      <c r="B14" s="178"/>
      <c r="C14" s="178"/>
      <c r="D14" s="178"/>
      <c r="E14" s="96" t="s">
        <v>27</v>
      </c>
      <c r="F14" s="168">
        <f t="shared" si="7"/>
        <v>1108000000</v>
      </c>
      <c r="G14" s="168">
        <f t="shared" si="7"/>
        <v>0</v>
      </c>
      <c r="H14" s="168">
        <f t="shared" si="0"/>
        <v>1108000000</v>
      </c>
      <c r="I14" s="168">
        <f t="shared" si="8"/>
        <v>0</v>
      </c>
      <c r="J14" s="169">
        <f t="shared" si="8"/>
        <v>0</v>
      </c>
      <c r="K14" s="168">
        <f t="shared" si="1"/>
        <v>0</v>
      </c>
      <c r="L14" s="168">
        <f t="shared" si="9"/>
        <v>0</v>
      </c>
      <c r="M14" s="168">
        <f t="shared" si="9"/>
        <v>0</v>
      </c>
      <c r="N14" s="168">
        <f t="shared" si="2"/>
        <v>0</v>
      </c>
      <c r="O14" s="170">
        <f t="shared" si="3"/>
        <v>0</v>
      </c>
    </row>
    <row r="15" spans="1:15" s="43" customFormat="1" ht="21.75" customHeight="1">
      <c r="A15" s="178"/>
      <c r="B15" s="178"/>
      <c r="C15" s="178">
        <v>1</v>
      </c>
      <c r="D15" s="178"/>
      <c r="E15" s="98" t="s">
        <v>31</v>
      </c>
      <c r="F15" s="168">
        <f t="shared" si="7"/>
        <v>1108000000</v>
      </c>
      <c r="G15" s="168">
        <f t="shared" si="7"/>
        <v>0</v>
      </c>
      <c r="H15" s="168">
        <f t="shared" si="0"/>
        <v>1108000000</v>
      </c>
      <c r="I15" s="168">
        <f t="shared" si="8"/>
        <v>0</v>
      </c>
      <c r="J15" s="169">
        <f t="shared" si="8"/>
        <v>0</v>
      </c>
      <c r="K15" s="168">
        <f t="shared" si="1"/>
        <v>0</v>
      </c>
      <c r="L15" s="168">
        <f t="shared" si="9"/>
        <v>0</v>
      </c>
      <c r="M15" s="168">
        <f t="shared" si="9"/>
        <v>0</v>
      </c>
      <c r="N15" s="168">
        <f t="shared" si="2"/>
        <v>0</v>
      </c>
      <c r="O15" s="170">
        <f t="shared" si="3"/>
        <v>0</v>
      </c>
    </row>
    <row r="16" spans="1:15" s="43" customFormat="1" ht="21.75" customHeight="1">
      <c r="A16" s="178"/>
      <c r="B16" s="178"/>
      <c r="C16" s="178"/>
      <c r="D16" s="178">
        <v>1</v>
      </c>
      <c r="E16" s="108" t="s">
        <v>32</v>
      </c>
      <c r="F16" s="168">
        <v>1108000000</v>
      </c>
      <c r="G16" s="168">
        <v>0</v>
      </c>
      <c r="H16" s="168">
        <f t="shared" si="0"/>
        <v>1108000000</v>
      </c>
      <c r="I16" s="168">
        <v>0</v>
      </c>
      <c r="J16" s="169">
        <v>0</v>
      </c>
      <c r="K16" s="168">
        <f t="shared" si="1"/>
        <v>0</v>
      </c>
      <c r="L16" s="168">
        <v>0</v>
      </c>
      <c r="M16" s="168">
        <v>0</v>
      </c>
      <c r="N16" s="168">
        <f t="shared" si="2"/>
        <v>0</v>
      </c>
      <c r="O16" s="170">
        <f t="shared" si="3"/>
        <v>0</v>
      </c>
    </row>
    <row r="17" spans="1:15" s="128" customFormat="1" ht="22.5" customHeight="1">
      <c r="A17" s="177">
        <v>2</v>
      </c>
      <c r="B17" s="177"/>
      <c r="C17" s="177"/>
      <c r="D17" s="177"/>
      <c r="E17" s="104" t="s">
        <v>33</v>
      </c>
      <c r="F17" s="162">
        <f>F18</f>
        <v>4483900000</v>
      </c>
      <c r="G17" s="162">
        <f>G18</f>
        <v>0</v>
      </c>
      <c r="H17" s="162">
        <f t="shared" si="0"/>
        <v>4483900000</v>
      </c>
      <c r="I17" s="162">
        <f>I18</f>
        <v>0</v>
      </c>
      <c r="J17" s="163">
        <f>J18</f>
        <v>0</v>
      </c>
      <c r="K17" s="162">
        <f t="shared" si="1"/>
        <v>0</v>
      </c>
      <c r="L17" s="162">
        <f>L18</f>
        <v>0</v>
      </c>
      <c r="M17" s="162">
        <f>M18</f>
        <v>0</v>
      </c>
      <c r="N17" s="162">
        <f t="shared" si="2"/>
        <v>0</v>
      </c>
      <c r="O17" s="164">
        <f t="shared" si="3"/>
        <v>0</v>
      </c>
    </row>
    <row r="18" spans="1:15" s="128" customFormat="1" ht="22.5" customHeight="1">
      <c r="A18" s="177"/>
      <c r="B18" s="177">
        <v>1</v>
      </c>
      <c r="C18" s="177"/>
      <c r="D18" s="177"/>
      <c r="E18" s="94" t="s">
        <v>34</v>
      </c>
      <c r="F18" s="162">
        <f>F19+F21</f>
        <v>4483900000</v>
      </c>
      <c r="G18" s="162">
        <f>G19+G21</f>
        <v>0</v>
      </c>
      <c r="H18" s="162">
        <f t="shared" si="0"/>
        <v>4483900000</v>
      </c>
      <c r="I18" s="162">
        <f>I19+I21</f>
        <v>0</v>
      </c>
      <c r="J18" s="163">
        <f>J19+J21</f>
        <v>0</v>
      </c>
      <c r="K18" s="162">
        <f t="shared" si="1"/>
        <v>0</v>
      </c>
      <c r="L18" s="162">
        <f>L19+L21</f>
        <v>0</v>
      </c>
      <c r="M18" s="162">
        <f>M19+M21</f>
        <v>0</v>
      </c>
      <c r="N18" s="162">
        <f t="shared" si="2"/>
        <v>0</v>
      </c>
      <c r="O18" s="164">
        <f t="shared" si="3"/>
        <v>0</v>
      </c>
    </row>
    <row r="19" spans="1:15" s="43" customFormat="1" ht="21.75" customHeight="1">
      <c r="A19" s="178"/>
      <c r="B19" s="178"/>
      <c r="C19" s="178"/>
      <c r="D19" s="178"/>
      <c r="E19" s="96" t="s">
        <v>35</v>
      </c>
      <c r="F19" s="165">
        <f>F20</f>
        <v>1050000000</v>
      </c>
      <c r="G19" s="165">
        <f>G20</f>
        <v>0</v>
      </c>
      <c r="H19" s="165">
        <f t="shared" si="0"/>
        <v>1050000000</v>
      </c>
      <c r="I19" s="165">
        <f>I20</f>
        <v>0</v>
      </c>
      <c r="J19" s="166">
        <f>J20</f>
        <v>0</v>
      </c>
      <c r="K19" s="165">
        <f t="shared" si="1"/>
        <v>0</v>
      </c>
      <c r="L19" s="165">
        <f>L20</f>
        <v>0</v>
      </c>
      <c r="M19" s="165">
        <f>M20</f>
        <v>0</v>
      </c>
      <c r="N19" s="165">
        <f t="shared" si="2"/>
        <v>0</v>
      </c>
      <c r="O19" s="167">
        <f t="shared" si="3"/>
        <v>0</v>
      </c>
    </row>
    <row r="20" spans="1:15" s="43" customFormat="1" ht="21.75" customHeight="1">
      <c r="A20" s="178"/>
      <c r="B20" s="178"/>
      <c r="C20" s="178">
        <v>1</v>
      </c>
      <c r="D20" s="178"/>
      <c r="E20" s="98" t="s">
        <v>36</v>
      </c>
      <c r="F20" s="165">
        <v>1050000000</v>
      </c>
      <c r="G20" s="165">
        <v>0</v>
      </c>
      <c r="H20" s="165">
        <f t="shared" si="0"/>
        <v>1050000000</v>
      </c>
      <c r="I20" s="165">
        <v>0</v>
      </c>
      <c r="J20" s="166">
        <v>0</v>
      </c>
      <c r="K20" s="165">
        <f t="shared" si="1"/>
        <v>0</v>
      </c>
      <c r="L20" s="165">
        <v>0</v>
      </c>
      <c r="M20" s="165">
        <v>0</v>
      </c>
      <c r="N20" s="165">
        <f t="shared" si="2"/>
        <v>0</v>
      </c>
      <c r="O20" s="167">
        <f t="shared" si="3"/>
        <v>0</v>
      </c>
    </row>
    <row r="21" spans="1:15" s="43" customFormat="1" ht="21.75" customHeight="1">
      <c r="A21" s="178"/>
      <c r="B21" s="178"/>
      <c r="C21" s="178"/>
      <c r="D21" s="178"/>
      <c r="E21" s="96" t="s">
        <v>37</v>
      </c>
      <c r="F21" s="165">
        <f>F22</f>
        <v>3433900000</v>
      </c>
      <c r="G21" s="165">
        <f>G22</f>
        <v>0</v>
      </c>
      <c r="H21" s="165">
        <f t="shared" si="0"/>
        <v>3433900000</v>
      </c>
      <c r="I21" s="165">
        <f>I22</f>
        <v>0</v>
      </c>
      <c r="J21" s="166">
        <f>J22</f>
        <v>0</v>
      </c>
      <c r="K21" s="165">
        <f t="shared" si="1"/>
        <v>0</v>
      </c>
      <c r="L21" s="165">
        <f>L22</f>
        <v>0</v>
      </c>
      <c r="M21" s="165">
        <f>M22</f>
        <v>0</v>
      </c>
      <c r="N21" s="165">
        <f t="shared" si="2"/>
        <v>0</v>
      </c>
      <c r="O21" s="167">
        <f t="shared" si="3"/>
        <v>0</v>
      </c>
    </row>
    <row r="22" spans="1:15" s="43" customFormat="1" ht="21.75" customHeight="1">
      <c r="A22" s="178"/>
      <c r="B22" s="178"/>
      <c r="C22" s="178">
        <v>2</v>
      </c>
      <c r="D22" s="178"/>
      <c r="E22" s="98" t="s">
        <v>38</v>
      </c>
      <c r="F22" s="165">
        <f>F23</f>
        <v>3433900000</v>
      </c>
      <c r="G22" s="165">
        <f>G23</f>
        <v>0</v>
      </c>
      <c r="H22" s="165">
        <f t="shared" si="0"/>
        <v>3433900000</v>
      </c>
      <c r="I22" s="165">
        <f>I23</f>
        <v>0</v>
      </c>
      <c r="J22" s="166">
        <f>J23</f>
        <v>0</v>
      </c>
      <c r="K22" s="165">
        <f t="shared" si="1"/>
        <v>0</v>
      </c>
      <c r="L22" s="165">
        <f>L23</f>
        <v>0</v>
      </c>
      <c r="M22" s="165">
        <f>M23</f>
        <v>0</v>
      </c>
      <c r="N22" s="165">
        <f t="shared" si="2"/>
        <v>0</v>
      </c>
      <c r="O22" s="167">
        <f t="shared" si="3"/>
        <v>0</v>
      </c>
    </row>
    <row r="23" spans="1:15" s="43" customFormat="1" ht="21.75" customHeight="1">
      <c r="A23" s="178"/>
      <c r="B23" s="178"/>
      <c r="C23" s="178"/>
      <c r="D23" s="178">
        <v>1</v>
      </c>
      <c r="E23" s="108" t="s">
        <v>39</v>
      </c>
      <c r="F23" s="165">
        <v>3433900000</v>
      </c>
      <c r="G23" s="165">
        <v>0</v>
      </c>
      <c r="H23" s="165">
        <f t="shared" si="0"/>
        <v>3433900000</v>
      </c>
      <c r="I23" s="165">
        <v>0</v>
      </c>
      <c r="J23" s="166">
        <v>0</v>
      </c>
      <c r="K23" s="165">
        <f t="shared" si="1"/>
        <v>0</v>
      </c>
      <c r="L23" s="165">
        <v>0</v>
      </c>
      <c r="M23" s="165">
        <v>0</v>
      </c>
      <c r="N23" s="165">
        <f t="shared" si="2"/>
        <v>0</v>
      </c>
      <c r="O23" s="167">
        <f t="shared" si="3"/>
        <v>0</v>
      </c>
    </row>
    <row r="24" spans="1:15" s="128" customFormat="1" ht="22.5" customHeight="1">
      <c r="A24" s="177">
        <v>3</v>
      </c>
      <c r="B24" s="177"/>
      <c r="C24" s="177"/>
      <c r="D24" s="177"/>
      <c r="E24" s="104" t="s">
        <v>40</v>
      </c>
      <c r="F24" s="162">
        <f>F25+F29</f>
        <v>10007000000</v>
      </c>
      <c r="G24" s="162">
        <f>G25+G29</f>
        <v>0</v>
      </c>
      <c r="H24" s="162">
        <f t="shared" si="0"/>
        <v>10007000000</v>
      </c>
      <c r="I24" s="162">
        <f>I25+I29</f>
        <v>0</v>
      </c>
      <c r="J24" s="163">
        <f>J25+J29</f>
        <v>0</v>
      </c>
      <c r="K24" s="162">
        <f t="shared" si="1"/>
        <v>0</v>
      </c>
      <c r="L24" s="162">
        <f>L25+L29</f>
        <v>0</v>
      </c>
      <c r="M24" s="162">
        <f>M25+M29</f>
        <v>0</v>
      </c>
      <c r="N24" s="162">
        <f t="shared" si="2"/>
        <v>0</v>
      </c>
      <c r="O24" s="164">
        <f t="shared" si="3"/>
        <v>0</v>
      </c>
    </row>
    <row r="25" spans="1:15" s="128" customFormat="1" ht="22.5" customHeight="1">
      <c r="A25" s="177"/>
      <c r="B25" s="177">
        <v>1</v>
      </c>
      <c r="C25" s="177"/>
      <c r="D25" s="177"/>
      <c r="E25" s="94" t="s">
        <v>41</v>
      </c>
      <c r="F25" s="162">
        <f aca="true" t="shared" si="10" ref="F25:G27">F26</f>
        <v>10000000000</v>
      </c>
      <c r="G25" s="162">
        <f t="shared" si="10"/>
        <v>0</v>
      </c>
      <c r="H25" s="162">
        <f t="shared" si="0"/>
        <v>10000000000</v>
      </c>
      <c r="I25" s="162">
        <f aca="true" t="shared" si="11" ref="I25:J27">I26</f>
        <v>0</v>
      </c>
      <c r="J25" s="163">
        <f t="shared" si="11"/>
        <v>0</v>
      </c>
      <c r="K25" s="162">
        <f t="shared" si="1"/>
        <v>0</v>
      </c>
      <c r="L25" s="162">
        <f aca="true" t="shared" si="12" ref="L25:M27">L26</f>
        <v>0</v>
      </c>
      <c r="M25" s="162">
        <f t="shared" si="12"/>
        <v>0</v>
      </c>
      <c r="N25" s="162">
        <f t="shared" si="2"/>
        <v>0</v>
      </c>
      <c r="O25" s="164">
        <f t="shared" si="3"/>
        <v>0</v>
      </c>
    </row>
    <row r="26" spans="1:15" s="43" customFormat="1" ht="21.75" customHeight="1">
      <c r="A26" s="178"/>
      <c r="B26" s="178" t="s">
        <v>42</v>
      </c>
      <c r="C26" s="178"/>
      <c r="D26" s="178"/>
      <c r="E26" s="96" t="s">
        <v>43</v>
      </c>
      <c r="F26" s="165">
        <f t="shared" si="10"/>
        <v>10000000000</v>
      </c>
      <c r="G26" s="165">
        <f t="shared" si="10"/>
        <v>0</v>
      </c>
      <c r="H26" s="165">
        <f t="shared" si="0"/>
        <v>10000000000</v>
      </c>
      <c r="I26" s="165">
        <f t="shared" si="11"/>
        <v>0</v>
      </c>
      <c r="J26" s="166">
        <f t="shared" si="11"/>
        <v>0</v>
      </c>
      <c r="K26" s="165">
        <f t="shared" si="1"/>
        <v>0</v>
      </c>
      <c r="L26" s="165">
        <f t="shared" si="12"/>
        <v>0</v>
      </c>
      <c r="M26" s="165">
        <f t="shared" si="12"/>
        <v>0</v>
      </c>
      <c r="N26" s="165">
        <f t="shared" si="2"/>
        <v>0</v>
      </c>
      <c r="O26" s="167">
        <f t="shared" si="3"/>
        <v>0</v>
      </c>
    </row>
    <row r="27" spans="1:15" s="43" customFormat="1" ht="21.75" customHeight="1">
      <c r="A27" s="178"/>
      <c r="B27" s="178"/>
      <c r="C27" s="178">
        <v>1</v>
      </c>
      <c r="D27" s="178"/>
      <c r="E27" s="98" t="s">
        <v>44</v>
      </c>
      <c r="F27" s="165">
        <f t="shared" si="10"/>
        <v>10000000000</v>
      </c>
      <c r="G27" s="165">
        <f t="shared" si="10"/>
        <v>0</v>
      </c>
      <c r="H27" s="165">
        <f t="shared" si="0"/>
        <v>10000000000</v>
      </c>
      <c r="I27" s="165">
        <f t="shared" si="11"/>
        <v>0</v>
      </c>
      <c r="J27" s="166">
        <f t="shared" si="11"/>
        <v>0</v>
      </c>
      <c r="K27" s="165">
        <f t="shared" si="1"/>
        <v>0</v>
      </c>
      <c r="L27" s="165">
        <f t="shared" si="12"/>
        <v>0</v>
      </c>
      <c r="M27" s="165">
        <f t="shared" si="12"/>
        <v>0</v>
      </c>
      <c r="N27" s="165">
        <f t="shared" si="2"/>
        <v>0</v>
      </c>
      <c r="O27" s="167">
        <f t="shared" si="3"/>
        <v>0</v>
      </c>
    </row>
    <row r="28" spans="1:15" s="43" customFormat="1" ht="21.75" customHeight="1">
      <c r="A28" s="178"/>
      <c r="B28" s="178"/>
      <c r="C28" s="178"/>
      <c r="D28" s="178">
        <v>1</v>
      </c>
      <c r="E28" s="108" t="s">
        <v>45</v>
      </c>
      <c r="F28" s="165">
        <v>10000000000</v>
      </c>
      <c r="G28" s="165">
        <v>0</v>
      </c>
      <c r="H28" s="165">
        <f t="shared" si="0"/>
        <v>10000000000</v>
      </c>
      <c r="I28" s="165">
        <v>0</v>
      </c>
      <c r="J28" s="166">
        <v>0</v>
      </c>
      <c r="K28" s="165">
        <f t="shared" si="1"/>
        <v>0</v>
      </c>
      <c r="L28" s="165">
        <v>0</v>
      </c>
      <c r="M28" s="165">
        <v>0</v>
      </c>
      <c r="N28" s="165">
        <f t="shared" si="2"/>
        <v>0</v>
      </c>
      <c r="O28" s="167">
        <f t="shared" si="3"/>
        <v>0</v>
      </c>
    </row>
    <row r="29" spans="1:15" s="128" customFormat="1" ht="22.5" customHeight="1">
      <c r="A29" s="177"/>
      <c r="B29" s="177">
        <v>2</v>
      </c>
      <c r="C29" s="177"/>
      <c r="D29" s="177"/>
      <c r="E29" s="94" t="s">
        <v>46</v>
      </c>
      <c r="F29" s="162">
        <f>F31</f>
        <v>7000000</v>
      </c>
      <c r="G29" s="162">
        <f>G31</f>
        <v>0</v>
      </c>
      <c r="H29" s="162">
        <f t="shared" si="0"/>
        <v>7000000</v>
      </c>
      <c r="I29" s="162">
        <f>I31</f>
        <v>0</v>
      </c>
      <c r="J29" s="163">
        <f>J31</f>
        <v>0</v>
      </c>
      <c r="K29" s="162">
        <f t="shared" si="1"/>
        <v>0</v>
      </c>
      <c r="L29" s="162">
        <f>L31</f>
        <v>0</v>
      </c>
      <c r="M29" s="162">
        <f>M31</f>
        <v>0</v>
      </c>
      <c r="N29" s="162">
        <f t="shared" si="2"/>
        <v>0</v>
      </c>
      <c r="O29" s="164">
        <f t="shared" si="3"/>
        <v>0</v>
      </c>
    </row>
    <row r="30" spans="1:15" s="43" customFormat="1" ht="21.75" customHeight="1">
      <c r="A30" s="178"/>
      <c r="B30" s="178"/>
      <c r="C30" s="178"/>
      <c r="D30" s="178"/>
      <c r="E30" s="96" t="s">
        <v>27</v>
      </c>
      <c r="F30" s="165">
        <f>F31</f>
        <v>7000000</v>
      </c>
      <c r="G30" s="165">
        <f>G31</f>
        <v>0</v>
      </c>
      <c r="H30" s="165">
        <f t="shared" si="0"/>
        <v>7000000</v>
      </c>
      <c r="I30" s="165">
        <f>I31</f>
        <v>0</v>
      </c>
      <c r="J30" s="166">
        <f>J31</f>
        <v>0</v>
      </c>
      <c r="K30" s="165">
        <f t="shared" si="1"/>
        <v>0</v>
      </c>
      <c r="L30" s="165">
        <f>L31</f>
        <v>0</v>
      </c>
      <c r="M30" s="165">
        <f>M31</f>
        <v>0</v>
      </c>
      <c r="N30" s="165">
        <f t="shared" si="2"/>
        <v>0</v>
      </c>
      <c r="O30" s="167">
        <f t="shared" si="3"/>
        <v>0</v>
      </c>
    </row>
    <row r="31" spans="1:15" s="43" customFormat="1" ht="21.75" customHeight="1">
      <c r="A31" s="178"/>
      <c r="B31" s="178"/>
      <c r="C31" s="178">
        <v>1</v>
      </c>
      <c r="D31" s="178"/>
      <c r="E31" s="98" t="s">
        <v>28</v>
      </c>
      <c r="F31" s="165">
        <f>F32</f>
        <v>7000000</v>
      </c>
      <c r="G31" s="165">
        <f>G32</f>
        <v>0</v>
      </c>
      <c r="H31" s="165">
        <f t="shared" si="0"/>
        <v>7000000</v>
      </c>
      <c r="I31" s="165">
        <f>I32</f>
        <v>0</v>
      </c>
      <c r="J31" s="166">
        <f>J32</f>
        <v>0</v>
      </c>
      <c r="K31" s="165">
        <f t="shared" si="1"/>
        <v>0</v>
      </c>
      <c r="L31" s="165">
        <f>L32</f>
        <v>0</v>
      </c>
      <c r="M31" s="165">
        <f>M32</f>
        <v>0</v>
      </c>
      <c r="N31" s="165">
        <f t="shared" si="2"/>
        <v>0</v>
      </c>
      <c r="O31" s="167">
        <f t="shared" si="3"/>
        <v>0</v>
      </c>
    </row>
    <row r="32" spans="1:15" s="103" customFormat="1" ht="42.75" customHeight="1" thickBot="1">
      <c r="A32" s="179"/>
      <c r="B32" s="179"/>
      <c r="C32" s="179" t="s">
        <v>42</v>
      </c>
      <c r="D32" s="179">
        <v>1</v>
      </c>
      <c r="E32" s="100" t="s">
        <v>77</v>
      </c>
      <c r="F32" s="171">
        <v>7000000</v>
      </c>
      <c r="G32" s="171">
        <v>0</v>
      </c>
      <c r="H32" s="171">
        <f t="shared" si="0"/>
        <v>7000000</v>
      </c>
      <c r="I32" s="171">
        <v>0</v>
      </c>
      <c r="J32" s="172">
        <v>0</v>
      </c>
      <c r="K32" s="171">
        <f t="shared" si="1"/>
        <v>0</v>
      </c>
      <c r="L32" s="171">
        <v>0</v>
      </c>
      <c r="M32" s="171">
        <v>0</v>
      </c>
      <c r="N32" s="171">
        <f t="shared" si="2"/>
        <v>0</v>
      </c>
      <c r="O32" s="173">
        <f t="shared" si="3"/>
        <v>0</v>
      </c>
    </row>
    <row r="33" spans="1:15" s="128" customFormat="1" ht="24" customHeight="1">
      <c r="A33" s="177">
        <v>4</v>
      </c>
      <c r="B33" s="177"/>
      <c r="C33" s="177"/>
      <c r="D33" s="177"/>
      <c r="E33" s="104" t="s">
        <v>47</v>
      </c>
      <c r="F33" s="162">
        <f>F34+F37</f>
        <v>1837000000</v>
      </c>
      <c r="G33" s="162">
        <f>G34+G37</f>
        <v>0</v>
      </c>
      <c r="H33" s="162">
        <f t="shared" si="0"/>
        <v>1837000000</v>
      </c>
      <c r="I33" s="162">
        <f>I34+I37</f>
        <v>0</v>
      </c>
      <c r="J33" s="163">
        <f>J34+J37</f>
        <v>0</v>
      </c>
      <c r="K33" s="162">
        <f t="shared" si="1"/>
        <v>0</v>
      </c>
      <c r="L33" s="162">
        <f>L34+L37</f>
        <v>0</v>
      </c>
      <c r="M33" s="162">
        <f>M34+M37</f>
        <v>0</v>
      </c>
      <c r="N33" s="162">
        <f t="shared" si="2"/>
        <v>0</v>
      </c>
      <c r="O33" s="164">
        <f t="shared" si="3"/>
        <v>0</v>
      </c>
    </row>
    <row r="34" spans="1:15" s="128" customFormat="1" ht="24" customHeight="1">
      <c r="A34" s="175"/>
      <c r="B34" s="175">
        <v>1</v>
      </c>
      <c r="C34" s="175"/>
      <c r="D34" s="175"/>
      <c r="E34" s="94" t="s">
        <v>48</v>
      </c>
      <c r="F34" s="162">
        <f>F35</f>
        <v>1770000000</v>
      </c>
      <c r="G34" s="162">
        <f>G35</f>
        <v>0</v>
      </c>
      <c r="H34" s="162">
        <f t="shared" si="0"/>
        <v>1770000000</v>
      </c>
      <c r="I34" s="162">
        <f>I35</f>
        <v>0</v>
      </c>
      <c r="J34" s="163">
        <f>J35</f>
        <v>0</v>
      </c>
      <c r="K34" s="162">
        <f t="shared" si="1"/>
        <v>0</v>
      </c>
      <c r="L34" s="162">
        <f>L35</f>
        <v>0</v>
      </c>
      <c r="M34" s="162">
        <f>M35</f>
        <v>0</v>
      </c>
      <c r="N34" s="162">
        <f t="shared" si="2"/>
        <v>0</v>
      </c>
      <c r="O34" s="164">
        <f t="shared" si="3"/>
        <v>0</v>
      </c>
    </row>
    <row r="35" spans="1:15" s="43" customFormat="1" ht="24" customHeight="1">
      <c r="A35" s="180"/>
      <c r="B35" s="180"/>
      <c r="C35" s="180"/>
      <c r="D35" s="180"/>
      <c r="E35" s="96" t="s">
        <v>35</v>
      </c>
      <c r="F35" s="165">
        <f>F36</f>
        <v>1770000000</v>
      </c>
      <c r="G35" s="165">
        <f>G36</f>
        <v>0</v>
      </c>
      <c r="H35" s="165">
        <f t="shared" si="0"/>
        <v>1770000000</v>
      </c>
      <c r="I35" s="165">
        <f>I36</f>
        <v>0</v>
      </c>
      <c r="J35" s="166">
        <f>J36</f>
        <v>0</v>
      </c>
      <c r="K35" s="165">
        <f t="shared" si="1"/>
        <v>0</v>
      </c>
      <c r="L35" s="165">
        <f>L36</f>
        <v>0</v>
      </c>
      <c r="M35" s="165">
        <f>M36</f>
        <v>0</v>
      </c>
      <c r="N35" s="165">
        <f t="shared" si="2"/>
        <v>0</v>
      </c>
      <c r="O35" s="167">
        <f t="shared" si="3"/>
        <v>0</v>
      </c>
    </row>
    <row r="36" spans="1:15" s="43" customFormat="1" ht="33.75" customHeight="1">
      <c r="A36" s="180"/>
      <c r="B36" s="180"/>
      <c r="C36" s="180">
        <v>1</v>
      </c>
      <c r="D36" s="180"/>
      <c r="E36" s="109" t="s">
        <v>80</v>
      </c>
      <c r="F36" s="165">
        <v>1770000000</v>
      </c>
      <c r="G36" s="165">
        <v>0</v>
      </c>
      <c r="H36" s="165">
        <f t="shared" si="0"/>
        <v>1770000000</v>
      </c>
      <c r="I36" s="165">
        <v>0</v>
      </c>
      <c r="J36" s="166">
        <v>0</v>
      </c>
      <c r="K36" s="165">
        <f t="shared" si="1"/>
        <v>0</v>
      </c>
      <c r="L36" s="165">
        <v>0</v>
      </c>
      <c r="M36" s="165">
        <v>0</v>
      </c>
      <c r="N36" s="165">
        <f t="shared" si="2"/>
        <v>0</v>
      </c>
      <c r="O36" s="167">
        <f t="shared" si="3"/>
        <v>0</v>
      </c>
    </row>
    <row r="37" spans="1:15" s="128" customFormat="1" ht="24" customHeight="1">
      <c r="A37" s="175"/>
      <c r="B37" s="175">
        <v>2</v>
      </c>
      <c r="C37" s="175"/>
      <c r="D37" s="175"/>
      <c r="E37" s="94" t="s">
        <v>49</v>
      </c>
      <c r="F37" s="162">
        <f>F38</f>
        <v>67000000</v>
      </c>
      <c r="G37" s="162">
        <f>SUM(G38)</f>
        <v>0</v>
      </c>
      <c r="H37" s="162">
        <f t="shared" si="0"/>
        <v>67000000</v>
      </c>
      <c r="I37" s="162">
        <f aca="true" t="shared" si="13" ref="I37:J39">I38</f>
        <v>0</v>
      </c>
      <c r="J37" s="163">
        <f t="shared" si="13"/>
        <v>0</v>
      </c>
      <c r="K37" s="162">
        <f t="shared" si="1"/>
        <v>0</v>
      </c>
      <c r="L37" s="162">
        <f aca="true" t="shared" si="14" ref="L37:M39">L38</f>
        <v>0</v>
      </c>
      <c r="M37" s="162">
        <f t="shared" si="14"/>
        <v>0</v>
      </c>
      <c r="N37" s="162">
        <f t="shared" si="2"/>
        <v>0</v>
      </c>
      <c r="O37" s="164">
        <f t="shared" si="3"/>
        <v>0</v>
      </c>
    </row>
    <row r="38" spans="1:15" s="43" customFormat="1" ht="24" customHeight="1">
      <c r="A38" s="180"/>
      <c r="B38" s="180"/>
      <c r="C38" s="180"/>
      <c r="D38" s="180"/>
      <c r="E38" s="96" t="s">
        <v>145</v>
      </c>
      <c r="F38" s="165">
        <f>F39</f>
        <v>67000000</v>
      </c>
      <c r="G38" s="165">
        <f>SUM(G39)</f>
        <v>0</v>
      </c>
      <c r="H38" s="165">
        <f t="shared" si="0"/>
        <v>67000000</v>
      </c>
      <c r="I38" s="165">
        <f t="shared" si="13"/>
        <v>0</v>
      </c>
      <c r="J38" s="166">
        <f t="shared" si="13"/>
        <v>0</v>
      </c>
      <c r="K38" s="165">
        <f t="shared" si="1"/>
        <v>0</v>
      </c>
      <c r="L38" s="165">
        <f t="shared" si="14"/>
        <v>0</v>
      </c>
      <c r="M38" s="165">
        <f t="shared" si="14"/>
        <v>0</v>
      </c>
      <c r="N38" s="165">
        <f t="shared" si="2"/>
        <v>0</v>
      </c>
      <c r="O38" s="167">
        <f t="shared" si="3"/>
        <v>0</v>
      </c>
    </row>
    <row r="39" spans="1:15" s="43" customFormat="1" ht="24" customHeight="1">
      <c r="A39" s="180"/>
      <c r="B39" s="180"/>
      <c r="C39" s="180">
        <v>1</v>
      </c>
      <c r="D39" s="180"/>
      <c r="E39" s="98" t="s">
        <v>50</v>
      </c>
      <c r="F39" s="165">
        <f>F40</f>
        <v>67000000</v>
      </c>
      <c r="G39" s="165">
        <f>SUM(G40)</f>
        <v>0</v>
      </c>
      <c r="H39" s="165">
        <f t="shared" si="0"/>
        <v>67000000</v>
      </c>
      <c r="I39" s="165">
        <f t="shared" si="13"/>
        <v>0</v>
      </c>
      <c r="J39" s="166">
        <f t="shared" si="13"/>
        <v>0</v>
      </c>
      <c r="K39" s="165">
        <f t="shared" si="1"/>
        <v>0</v>
      </c>
      <c r="L39" s="165">
        <f t="shared" si="14"/>
        <v>0</v>
      </c>
      <c r="M39" s="165">
        <f t="shared" si="14"/>
        <v>0</v>
      </c>
      <c r="N39" s="165">
        <f t="shared" si="2"/>
        <v>0</v>
      </c>
      <c r="O39" s="167">
        <f t="shared" si="3"/>
        <v>0</v>
      </c>
    </row>
    <row r="40" spans="1:15" s="43" customFormat="1" ht="24" customHeight="1">
      <c r="A40" s="180"/>
      <c r="B40" s="180"/>
      <c r="C40" s="180"/>
      <c r="D40" s="180">
        <v>1</v>
      </c>
      <c r="E40" s="108" t="s">
        <v>51</v>
      </c>
      <c r="F40" s="165">
        <v>67000000</v>
      </c>
      <c r="G40" s="165">
        <v>0</v>
      </c>
      <c r="H40" s="165">
        <f t="shared" si="0"/>
        <v>67000000</v>
      </c>
      <c r="I40" s="165">
        <v>0</v>
      </c>
      <c r="J40" s="166">
        <v>0</v>
      </c>
      <c r="K40" s="165">
        <f t="shared" si="1"/>
        <v>0</v>
      </c>
      <c r="L40" s="165">
        <v>0</v>
      </c>
      <c r="M40" s="165">
        <v>0</v>
      </c>
      <c r="N40" s="165">
        <f t="shared" si="2"/>
        <v>0</v>
      </c>
      <c r="O40" s="167">
        <f t="shared" si="3"/>
        <v>0</v>
      </c>
    </row>
    <row r="41" spans="1:15" s="128" customFormat="1" ht="24" customHeight="1">
      <c r="A41" s="175">
        <v>5</v>
      </c>
      <c r="B41" s="175"/>
      <c r="C41" s="175"/>
      <c r="D41" s="175"/>
      <c r="E41" s="104" t="s">
        <v>52</v>
      </c>
      <c r="F41" s="162">
        <f>F42+F54</f>
        <v>72731300000</v>
      </c>
      <c r="G41" s="162">
        <f>G42+G54</f>
        <v>0</v>
      </c>
      <c r="H41" s="162">
        <f t="shared" si="0"/>
        <v>72731300000</v>
      </c>
      <c r="I41" s="162">
        <f>I42+I54</f>
        <v>4500000000</v>
      </c>
      <c r="J41" s="163">
        <f>J42+J54</f>
        <v>0</v>
      </c>
      <c r="K41" s="162">
        <f t="shared" si="1"/>
        <v>4500000000</v>
      </c>
      <c r="L41" s="162">
        <f>L42+L54</f>
        <v>4474230129</v>
      </c>
      <c r="M41" s="162">
        <f>M42+M54</f>
        <v>0</v>
      </c>
      <c r="N41" s="162">
        <f t="shared" si="2"/>
        <v>4474230129</v>
      </c>
      <c r="O41" s="164">
        <f t="shared" si="3"/>
        <v>25769871</v>
      </c>
    </row>
    <row r="42" spans="1:15" s="128" customFormat="1" ht="24" customHeight="1">
      <c r="A42" s="175"/>
      <c r="B42" s="175">
        <v>1</v>
      </c>
      <c r="C42" s="175"/>
      <c r="D42" s="175"/>
      <c r="E42" s="94" t="s">
        <v>53</v>
      </c>
      <c r="F42" s="162">
        <f>F43</f>
        <v>71106500000</v>
      </c>
      <c r="G42" s="162">
        <f>G43</f>
        <v>0</v>
      </c>
      <c r="H42" s="162">
        <f t="shared" si="0"/>
        <v>71106500000</v>
      </c>
      <c r="I42" s="162">
        <f>I43</f>
        <v>4500000000</v>
      </c>
      <c r="J42" s="163">
        <f>J43</f>
        <v>0</v>
      </c>
      <c r="K42" s="162">
        <f t="shared" si="1"/>
        <v>4500000000</v>
      </c>
      <c r="L42" s="162">
        <f>L43</f>
        <v>4474230129</v>
      </c>
      <c r="M42" s="162">
        <f>M43</f>
        <v>0</v>
      </c>
      <c r="N42" s="162">
        <f t="shared" si="2"/>
        <v>4474230129</v>
      </c>
      <c r="O42" s="164">
        <f t="shared" si="3"/>
        <v>25769871</v>
      </c>
    </row>
    <row r="43" spans="1:15" s="43" customFormat="1" ht="24" customHeight="1">
      <c r="A43" s="180"/>
      <c r="B43" s="180"/>
      <c r="C43" s="180"/>
      <c r="D43" s="180"/>
      <c r="E43" s="96" t="s">
        <v>35</v>
      </c>
      <c r="F43" s="165">
        <f>F44+F46+F48+F50</f>
        <v>71106500000</v>
      </c>
      <c r="G43" s="165">
        <f>G44+G46+G48+G50</f>
        <v>0</v>
      </c>
      <c r="H43" s="165">
        <f t="shared" si="0"/>
        <v>71106500000</v>
      </c>
      <c r="I43" s="165">
        <f>I44+I46+I48+I50</f>
        <v>4500000000</v>
      </c>
      <c r="J43" s="166">
        <f>J44+J46+J48+J50</f>
        <v>0</v>
      </c>
      <c r="K43" s="165">
        <f t="shared" si="1"/>
        <v>4500000000</v>
      </c>
      <c r="L43" s="165">
        <f>L44+L46+L48+L50</f>
        <v>4474230129</v>
      </c>
      <c r="M43" s="165">
        <f>M44+M46+M48+M50</f>
        <v>0</v>
      </c>
      <c r="N43" s="165">
        <f t="shared" si="2"/>
        <v>4474230129</v>
      </c>
      <c r="O43" s="167">
        <f t="shared" si="3"/>
        <v>25769871</v>
      </c>
    </row>
    <row r="44" spans="1:15" s="43" customFormat="1" ht="24" customHeight="1">
      <c r="A44" s="180"/>
      <c r="B44" s="180"/>
      <c r="C44" s="180">
        <v>1</v>
      </c>
      <c r="D44" s="180"/>
      <c r="E44" s="98" t="s">
        <v>54</v>
      </c>
      <c r="F44" s="165">
        <f>F45</f>
        <v>235000000</v>
      </c>
      <c r="G44" s="165">
        <f>G45</f>
        <v>0</v>
      </c>
      <c r="H44" s="165">
        <f t="shared" si="0"/>
        <v>235000000</v>
      </c>
      <c r="I44" s="165">
        <f>I45</f>
        <v>0</v>
      </c>
      <c r="J44" s="166">
        <f>J45</f>
        <v>0</v>
      </c>
      <c r="K44" s="165">
        <f t="shared" si="1"/>
        <v>0</v>
      </c>
      <c r="L44" s="165">
        <f>L45</f>
        <v>0</v>
      </c>
      <c r="M44" s="165">
        <f>M45</f>
        <v>0</v>
      </c>
      <c r="N44" s="165">
        <f t="shared" si="2"/>
        <v>0</v>
      </c>
      <c r="O44" s="167">
        <f t="shared" si="3"/>
        <v>0</v>
      </c>
    </row>
    <row r="45" spans="1:15" s="43" customFormat="1" ht="24" customHeight="1">
      <c r="A45" s="180"/>
      <c r="B45" s="180"/>
      <c r="C45" s="180"/>
      <c r="D45" s="180">
        <v>1</v>
      </c>
      <c r="E45" s="108" t="s">
        <v>55</v>
      </c>
      <c r="F45" s="165">
        <v>235000000</v>
      </c>
      <c r="G45" s="165">
        <v>0</v>
      </c>
      <c r="H45" s="165">
        <f t="shared" si="0"/>
        <v>235000000</v>
      </c>
      <c r="I45" s="165">
        <v>0</v>
      </c>
      <c r="J45" s="166">
        <v>0</v>
      </c>
      <c r="K45" s="165">
        <f t="shared" si="1"/>
        <v>0</v>
      </c>
      <c r="L45" s="165">
        <v>0</v>
      </c>
      <c r="M45" s="165">
        <v>0</v>
      </c>
      <c r="N45" s="165">
        <f t="shared" si="2"/>
        <v>0</v>
      </c>
      <c r="O45" s="167">
        <f t="shared" si="3"/>
        <v>0</v>
      </c>
    </row>
    <row r="46" spans="1:15" s="43" customFormat="1" ht="24" customHeight="1">
      <c r="A46" s="180"/>
      <c r="B46" s="180"/>
      <c r="C46" s="180">
        <v>2</v>
      </c>
      <c r="D46" s="180"/>
      <c r="E46" s="98" t="s">
        <v>56</v>
      </c>
      <c r="F46" s="165">
        <f>F47</f>
        <v>13726000000</v>
      </c>
      <c r="G46" s="165">
        <f>G47</f>
        <v>0</v>
      </c>
      <c r="H46" s="165">
        <f t="shared" si="0"/>
        <v>13726000000</v>
      </c>
      <c r="I46" s="165">
        <f>I47</f>
        <v>0</v>
      </c>
      <c r="J46" s="166">
        <f>J47</f>
        <v>0</v>
      </c>
      <c r="K46" s="165">
        <f t="shared" si="1"/>
        <v>0</v>
      </c>
      <c r="L46" s="165">
        <f>L47</f>
        <v>0</v>
      </c>
      <c r="M46" s="165">
        <f>M47</f>
        <v>0</v>
      </c>
      <c r="N46" s="165">
        <f t="shared" si="2"/>
        <v>0</v>
      </c>
      <c r="O46" s="167">
        <f t="shared" si="3"/>
        <v>0</v>
      </c>
    </row>
    <row r="47" spans="1:15" s="43" customFormat="1" ht="24" customHeight="1">
      <c r="A47" s="180"/>
      <c r="B47" s="180"/>
      <c r="C47" s="180"/>
      <c r="D47" s="180">
        <v>1</v>
      </c>
      <c r="E47" s="108" t="s">
        <v>57</v>
      </c>
      <c r="F47" s="165">
        <v>13726000000</v>
      </c>
      <c r="G47" s="165">
        <v>0</v>
      </c>
      <c r="H47" s="165">
        <f t="shared" si="0"/>
        <v>13726000000</v>
      </c>
      <c r="I47" s="165">
        <v>0</v>
      </c>
      <c r="J47" s="166">
        <v>0</v>
      </c>
      <c r="K47" s="165">
        <f t="shared" si="1"/>
        <v>0</v>
      </c>
      <c r="L47" s="165">
        <v>0</v>
      </c>
      <c r="M47" s="165">
        <v>0</v>
      </c>
      <c r="N47" s="165">
        <f t="shared" si="2"/>
        <v>0</v>
      </c>
      <c r="O47" s="167">
        <f t="shared" si="3"/>
        <v>0</v>
      </c>
    </row>
    <row r="48" spans="1:15" s="43" customFormat="1" ht="24" customHeight="1">
      <c r="A48" s="180"/>
      <c r="B48" s="180"/>
      <c r="C48" s="180">
        <v>3</v>
      </c>
      <c r="D48" s="180"/>
      <c r="E48" s="98" t="s">
        <v>58</v>
      </c>
      <c r="F48" s="165">
        <f>F49</f>
        <v>1643200000</v>
      </c>
      <c r="G48" s="165">
        <v>0</v>
      </c>
      <c r="H48" s="165">
        <f t="shared" si="0"/>
        <v>1643200000</v>
      </c>
      <c r="I48" s="165">
        <f>I49</f>
        <v>0</v>
      </c>
      <c r="J48" s="166">
        <f>J49</f>
        <v>0</v>
      </c>
      <c r="K48" s="165">
        <f t="shared" si="1"/>
        <v>0</v>
      </c>
      <c r="L48" s="165">
        <f>L49</f>
        <v>0</v>
      </c>
      <c r="M48" s="165">
        <f>M49</f>
        <v>0</v>
      </c>
      <c r="N48" s="165">
        <f t="shared" si="2"/>
        <v>0</v>
      </c>
      <c r="O48" s="167">
        <f t="shared" si="3"/>
        <v>0</v>
      </c>
    </row>
    <row r="49" spans="1:15" s="43" customFormat="1" ht="24" customHeight="1">
      <c r="A49" s="180"/>
      <c r="B49" s="180"/>
      <c r="C49" s="180"/>
      <c r="D49" s="180">
        <v>1</v>
      </c>
      <c r="E49" s="108" t="s">
        <v>59</v>
      </c>
      <c r="F49" s="165">
        <v>1643200000</v>
      </c>
      <c r="G49" s="165">
        <v>0</v>
      </c>
      <c r="H49" s="165">
        <f t="shared" si="0"/>
        <v>1643200000</v>
      </c>
      <c r="I49" s="165">
        <v>0</v>
      </c>
      <c r="J49" s="166">
        <v>0</v>
      </c>
      <c r="K49" s="165">
        <f t="shared" si="1"/>
        <v>0</v>
      </c>
      <c r="L49" s="165">
        <v>0</v>
      </c>
      <c r="M49" s="165">
        <v>0</v>
      </c>
      <c r="N49" s="165">
        <f t="shared" si="2"/>
        <v>0</v>
      </c>
      <c r="O49" s="167">
        <f t="shared" si="3"/>
        <v>0</v>
      </c>
    </row>
    <row r="50" spans="1:15" s="43" customFormat="1" ht="24" customHeight="1">
      <c r="A50" s="180"/>
      <c r="B50" s="180"/>
      <c r="C50" s="180">
        <v>4</v>
      </c>
      <c r="D50" s="180"/>
      <c r="E50" s="98" t="s">
        <v>60</v>
      </c>
      <c r="F50" s="165">
        <f>F51+F52+F53</f>
        <v>55502300000</v>
      </c>
      <c r="G50" s="165">
        <f>G51+G52+G53</f>
        <v>0</v>
      </c>
      <c r="H50" s="165">
        <f t="shared" si="0"/>
        <v>55502300000</v>
      </c>
      <c r="I50" s="165">
        <f>I51+I52+I53</f>
        <v>4500000000</v>
      </c>
      <c r="J50" s="166">
        <f>J51+J52+J53</f>
        <v>0</v>
      </c>
      <c r="K50" s="165">
        <f t="shared" si="1"/>
        <v>4500000000</v>
      </c>
      <c r="L50" s="165">
        <f>L51+L52+L53</f>
        <v>4474230129</v>
      </c>
      <c r="M50" s="165">
        <f>M51+M52+M53</f>
        <v>0</v>
      </c>
      <c r="N50" s="165">
        <f t="shared" si="2"/>
        <v>4474230129</v>
      </c>
      <c r="O50" s="167">
        <f t="shared" si="3"/>
        <v>25769871</v>
      </c>
    </row>
    <row r="51" spans="1:15" s="43" customFormat="1" ht="24" customHeight="1">
      <c r="A51" s="180"/>
      <c r="B51" s="180"/>
      <c r="C51" s="180"/>
      <c r="D51" s="180">
        <v>1</v>
      </c>
      <c r="E51" s="108" t="s">
        <v>61</v>
      </c>
      <c r="F51" s="165">
        <v>1699000000</v>
      </c>
      <c r="G51" s="165">
        <v>0</v>
      </c>
      <c r="H51" s="165">
        <f t="shared" si="0"/>
        <v>1699000000</v>
      </c>
      <c r="I51" s="165">
        <v>0</v>
      </c>
      <c r="J51" s="166">
        <v>0</v>
      </c>
      <c r="K51" s="165">
        <f t="shared" si="1"/>
        <v>0</v>
      </c>
      <c r="L51" s="165">
        <v>0</v>
      </c>
      <c r="M51" s="165">
        <v>0</v>
      </c>
      <c r="N51" s="165">
        <f t="shared" si="2"/>
        <v>0</v>
      </c>
      <c r="O51" s="167">
        <f t="shared" si="3"/>
        <v>0</v>
      </c>
    </row>
    <row r="52" spans="1:15" s="43" customFormat="1" ht="24" customHeight="1">
      <c r="A52" s="180"/>
      <c r="B52" s="180"/>
      <c r="C52" s="180"/>
      <c r="D52" s="180">
        <v>2</v>
      </c>
      <c r="E52" s="108" t="s">
        <v>59</v>
      </c>
      <c r="F52" s="165">
        <v>5756700000</v>
      </c>
      <c r="G52" s="165">
        <v>0</v>
      </c>
      <c r="H52" s="165">
        <f t="shared" si="0"/>
        <v>5756700000</v>
      </c>
      <c r="I52" s="165">
        <v>0</v>
      </c>
      <c r="J52" s="166">
        <v>0</v>
      </c>
      <c r="K52" s="165">
        <f t="shared" si="1"/>
        <v>0</v>
      </c>
      <c r="L52" s="165">
        <v>0</v>
      </c>
      <c r="M52" s="165">
        <v>0</v>
      </c>
      <c r="N52" s="165">
        <f t="shared" si="2"/>
        <v>0</v>
      </c>
      <c r="O52" s="167">
        <f t="shared" si="3"/>
        <v>0</v>
      </c>
    </row>
    <row r="53" spans="1:15" s="43" customFormat="1" ht="24" customHeight="1">
      <c r="A53" s="180"/>
      <c r="B53" s="180"/>
      <c r="C53" s="180"/>
      <c r="D53" s="180">
        <v>3</v>
      </c>
      <c r="E53" s="108" t="s">
        <v>62</v>
      </c>
      <c r="F53" s="165">
        <v>48046600000</v>
      </c>
      <c r="G53" s="165">
        <v>0</v>
      </c>
      <c r="H53" s="165">
        <f t="shared" si="0"/>
        <v>48046600000</v>
      </c>
      <c r="I53" s="165">
        <v>4500000000</v>
      </c>
      <c r="J53" s="166">
        <v>0</v>
      </c>
      <c r="K53" s="165">
        <f t="shared" si="1"/>
        <v>4500000000</v>
      </c>
      <c r="L53" s="165">
        <v>4474230129</v>
      </c>
      <c r="M53" s="165">
        <v>0</v>
      </c>
      <c r="N53" s="165">
        <f t="shared" si="2"/>
        <v>4474230129</v>
      </c>
      <c r="O53" s="167">
        <f t="shared" si="3"/>
        <v>25769871</v>
      </c>
    </row>
    <row r="54" spans="1:15" s="128" customFormat="1" ht="24" customHeight="1">
      <c r="A54" s="175"/>
      <c r="B54" s="175">
        <v>2</v>
      </c>
      <c r="C54" s="175"/>
      <c r="D54" s="175"/>
      <c r="E54" s="94" t="s">
        <v>63</v>
      </c>
      <c r="F54" s="162">
        <f aca="true" t="shared" si="15" ref="F54:G56">F55</f>
        <v>1624800000</v>
      </c>
      <c r="G54" s="162">
        <f t="shared" si="15"/>
        <v>0</v>
      </c>
      <c r="H54" s="162">
        <f t="shared" si="0"/>
        <v>1624800000</v>
      </c>
      <c r="I54" s="162">
        <f aca="true" t="shared" si="16" ref="I54:J56">I55</f>
        <v>0</v>
      </c>
      <c r="J54" s="163">
        <f t="shared" si="16"/>
        <v>0</v>
      </c>
      <c r="K54" s="162">
        <f t="shared" si="1"/>
        <v>0</v>
      </c>
      <c r="L54" s="162">
        <f aca="true" t="shared" si="17" ref="L54:M56">L55</f>
        <v>0</v>
      </c>
      <c r="M54" s="162">
        <f t="shared" si="17"/>
        <v>0</v>
      </c>
      <c r="N54" s="162">
        <f t="shared" si="2"/>
        <v>0</v>
      </c>
      <c r="O54" s="164">
        <f t="shared" si="3"/>
        <v>0</v>
      </c>
    </row>
    <row r="55" spans="1:15" s="43" customFormat="1" ht="24" customHeight="1">
      <c r="A55" s="180"/>
      <c r="B55" s="180"/>
      <c r="C55" s="180"/>
      <c r="D55" s="180"/>
      <c r="E55" s="96" t="s">
        <v>35</v>
      </c>
      <c r="F55" s="165">
        <f t="shared" si="15"/>
        <v>1624800000</v>
      </c>
      <c r="G55" s="165">
        <f t="shared" si="15"/>
        <v>0</v>
      </c>
      <c r="H55" s="165">
        <f t="shared" si="0"/>
        <v>1624800000</v>
      </c>
      <c r="I55" s="165">
        <f t="shared" si="16"/>
        <v>0</v>
      </c>
      <c r="J55" s="166">
        <f t="shared" si="16"/>
        <v>0</v>
      </c>
      <c r="K55" s="165">
        <f t="shared" si="1"/>
        <v>0</v>
      </c>
      <c r="L55" s="165">
        <f t="shared" si="17"/>
        <v>0</v>
      </c>
      <c r="M55" s="165">
        <f t="shared" si="17"/>
        <v>0</v>
      </c>
      <c r="N55" s="165">
        <f t="shared" si="2"/>
        <v>0</v>
      </c>
      <c r="O55" s="167">
        <f t="shared" si="3"/>
        <v>0</v>
      </c>
    </row>
    <row r="56" spans="1:15" s="43" customFormat="1" ht="24" customHeight="1">
      <c r="A56" s="180"/>
      <c r="B56" s="180"/>
      <c r="C56" s="180" t="s">
        <v>29</v>
      </c>
      <c r="D56" s="180"/>
      <c r="E56" s="98" t="s">
        <v>64</v>
      </c>
      <c r="F56" s="165">
        <f t="shared" si="15"/>
        <v>1624800000</v>
      </c>
      <c r="G56" s="165">
        <f t="shared" si="15"/>
        <v>0</v>
      </c>
      <c r="H56" s="165">
        <f t="shared" si="0"/>
        <v>1624800000</v>
      </c>
      <c r="I56" s="165">
        <f t="shared" si="16"/>
        <v>0</v>
      </c>
      <c r="J56" s="166">
        <f t="shared" si="16"/>
        <v>0</v>
      </c>
      <c r="K56" s="165">
        <f t="shared" si="1"/>
        <v>0</v>
      </c>
      <c r="L56" s="165">
        <f t="shared" si="17"/>
        <v>0</v>
      </c>
      <c r="M56" s="165">
        <f t="shared" si="17"/>
        <v>0</v>
      </c>
      <c r="N56" s="165">
        <f t="shared" si="2"/>
        <v>0</v>
      </c>
      <c r="O56" s="167">
        <f t="shared" si="3"/>
        <v>0</v>
      </c>
    </row>
    <row r="57" spans="1:15" s="103" customFormat="1" ht="24" customHeight="1">
      <c r="A57" s="180"/>
      <c r="B57" s="180"/>
      <c r="C57" s="180"/>
      <c r="D57" s="180" t="s">
        <v>29</v>
      </c>
      <c r="E57" s="108" t="s">
        <v>59</v>
      </c>
      <c r="F57" s="165">
        <v>1624800000</v>
      </c>
      <c r="G57" s="165">
        <v>0</v>
      </c>
      <c r="H57" s="165">
        <f t="shared" si="0"/>
        <v>1624800000</v>
      </c>
      <c r="I57" s="165">
        <v>0</v>
      </c>
      <c r="J57" s="166">
        <v>0</v>
      </c>
      <c r="K57" s="165">
        <f t="shared" si="1"/>
        <v>0</v>
      </c>
      <c r="L57" s="165">
        <v>0</v>
      </c>
      <c r="M57" s="165">
        <v>0</v>
      </c>
      <c r="N57" s="165">
        <f t="shared" si="2"/>
        <v>0</v>
      </c>
      <c r="O57" s="167">
        <f t="shared" si="3"/>
        <v>0</v>
      </c>
    </row>
    <row r="58" spans="1:15" s="103" customFormat="1" ht="19.5" customHeight="1" thickBot="1">
      <c r="A58" s="182"/>
      <c r="B58" s="182"/>
      <c r="C58" s="182"/>
      <c r="D58" s="182"/>
      <c r="E58" s="174"/>
      <c r="F58" s="171"/>
      <c r="G58" s="171"/>
      <c r="H58" s="171"/>
      <c r="I58" s="171"/>
      <c r="J58" s="172"/>
      <c r="K58" s="171"/>
      <c r="L58" s="171"/>
      <c r="M58" s="171"/>
      <c r="N58" s="171"/>
      <c r="O58" s="173"/>
    </row>
  </sheetData>
  <mergeCells count="1">
    <mergeCell ref="O5:O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1"/>
  <headerFooter alignWithMargins="0">
    <oddFooter>&amp;C&amp;"細明體,標準"丙&amp;"Times New Roman,標準" &amp;P+13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58"/>
  <sheetViews>
    <sheetView showGridLines="0" zoomScale="90" zoomScaleNormal="90" zoomScaleSheetLayoutView="90" workbookViewId="0" topLeftCell="B1">
      <pane xSplit="4" ySplit="6" topLeftCell="F54" activePane="bottomRight" state="frozen"/>
      <selection pane="topLeft" activeCell="B1" sqref="B1"/>
      <selection pane="topRight" activeCell="F1" sqref="F1"/>
      <selection pane="bottomLeft" activeCell="B6" sqref="B6"/>
      <selection pane="bottomRight" activeCell="K6" sqref="K6"/>
    </sheetView>
  </sheetViews>
  <sheetFormatPr defaultColWidth="9.00390625" defaultRowHeight="15.75"/>
  <cols>
    <col min="1" max="1" width="2.25390625" style="0" customWidth="1"/>
    <col min="2" max="4" width="2.625" style="0" customWidth="1"/>
    <col min="5" max="5" width="27.00390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7.375" style="0" customWidth="1"/>
    <col min="10" max="10" width="16.375" style="0" customWidth="1"/>
    <col min="11" max="11" width="16.50390625" style="0" customWidth="1"/>
    <col min="12" max="12" width="17.875" style="0" customWidth="1"/>
    <col min="13" max="13" width="17.375" style="8" customWidth="1"/>
    <col min="14" max="14" width="4.00390625" style="0" customWidth="1"/>
  </cols>
  <sheetData>
    <row r="2" spans="1:13" ht="24.75" customHeight="1">
      <c r="A2" s="10"/>
      <c r="B2" s="1"/>
      <c r="C2" s="2"/>
      <c r="D2" s="3"/>
      <c r="E2" s="3"/>
      <c r="F2" s="4"/>
      <c r="H2" s="110" t="s">
        <v>81</v>
      </c>
      <c r="I2" s="47" t="s">
        <v>82</v>
      </c>
      <c r="K2" s="25"/>
      <c r="L2" s="4"/>
      <c r="M2" s="9"/>
    </row>
    <row r="3" spans="1:13" ht="24.75" customHeight="1">
      <c r="A3" s="10"/>
      <c r="B3" s="5"/>
      <c r="C3" s="5"/>
      <c r="D3" s="6"/>
      <c r="E3" s="6"/>
      <c r="F3" s="4"/>
      <c r="G3" s="4"/>
      <c r="H3" s="67" t="s">
        <v>111</v>
      </c>
      <c r="I3" s="68" t="s">
        <v>112</v>
      </c>
      <c r="K3" s="4"/>
      <c r="L3" s="4"/>
      <c r="M3" s="9"/>
    </row>
    <row r="4" spans="1:13" s="120" customFormat="1" ht="24.75" customHeight="1" thickBot="1">
      <c r="A4" s="51"/>
      <c r="B4" s="51"/>
      <c r="C4" s="51"/>
      <c r="D4" s="51"/>
      <c r="E4" s="52"/>
      <c r="F4" s="51"/>
      <c r="H4" s="118" t="s">
        <v>83</v>
      </c>
      <c r="I4" s="119" t="s">
        <v>79</v>
      </c>
      <c r="K4" s="51"/>
      <c r="L4" s="51"/>
      <c r="M4" s="117" t="s">
        <v>106</v>
      </c>
    </row>
    <row r="5" spans="1:13" s="55" customFormat="1" ht="24.75" customHeight="1">
      <c r="A5" s="12" t="s">
        <v>84</v>
      </c>
      <c r="B5" s="53"/>
      <c r="C5" s="53"/>
      <c r="D5" s="53"/>
      <c r="E5" s="54"/>
      <c r="F5" s="12" t="s">
        <v>85</v>
      </c>
      <c r="G5" s="53"/>
      <c r="H5" s="54"/>
      <c r="I5" s="196" t="s">
        <v>9</v>
      </c>
      <c r="J5" s="198" t="s">
        <v>86</v>
      </c>
      <c r="K5" s="199"/>
      <c r="L5" s="200"/>
      <c r="M5" s="194" t="s">
        <v>87</v>
      </c>
    </row>
    <row r="6" spans="1:13" s="55" customFormat="1" ht="24.75" customHeight="1">
      <c r="A6" s="21" t="s">
        <v>1</v>
      </c>
      <c r="B6" s="21" t="s">
        <v>2</v>
      </c>
      <c r="C6" s="21" t="s">
        <v>3</v>
      </c>
      <c r="D6" s="21" t="s">
        <v>4</v>
      </c>
      <c r="E6" s="13" t="s">
        <v>5</v>
      </c>
      <c r="F6" s="14" t="s">
        <v>10</v>
      </c>
      <c r="G6" s="62" t="s">
        <v>88</v>
      </c>
      <c r="H6" s="13" t="s">
        <v>11</v>
      </c>
      <c r="I6" s="197"/>
      <c r="J6" s="77" t="s">
        <v>147</v>
      </c>
      <c r="K6" s="77" t="s">
        <v>89</v>
      </c>
      <c r="L6" s="77" t="s">
        <v>90</v>
      </c>
      <c r="M6" s="195"/>
    </row>
    <row r="7" spans="1:13" s="126" customFormat="1" ht="25.5" customHeight="1">
      <c r="A7" s="124"/>
      <c r="B7" s="175"/>
      <c r="C7" s="175"/>
      <c r="D7" s="175"/>
      <c r="E7" s="102" t="s">
        <v>144</v>
      </c>
      <c r="F7" s="133">
        <f>F8+F17+F24+F33+F41</f>
        <v>90498000000</v>
      </c>
      <c r="G7" s="133">
        <f>G8+G17+G24+G33+G41</f>
        <v>0</v>
      </c>
      <c r="H7" s="133">
        <f>G7+F7</f>
        <v>90498000000</v>
      </c>
      <c r="I7" s="145">
        <f>I8+I17+I24+I33+I41</f>
        <v>4500000000</v>
      </c>
      <c r="J7" s="133">
        <f>J8+J17+J24+J33+J41</f>
        <v>4474230129</v>
      </c>
      <c r="K7" s="133">
        <f>K8+K17+K24+K33+K41</f>
        <v>0</v>
      </c>
      <c r="L7" s="133">
        <f>K7+J7</f>
        <v>4474230129</v>
      </c>
      <c r="M7" s="135">
        <f>I7-L7</f>
        <v>25769871</v>
      </c>
    </row>
    <row r="8" spans="1:13" s="25" customFormat="1" ht="22.5" customHeight="1">
      <c r="A8" s="127">
        <v>1</v>
      </c>
      <c r="B8" s="177"/>
      <c r="C8" s="177"/>
      <c r="D8" s="177"/>
      <c r="E8" s="104" t="s">
        <v>25</v>
      </c>
      <c r="F8" s="134">
        <f>F9+F13</f>
        <v>1438800000</v>
      </c>
      <c r="G8" s="134">
        <f>G9+G13</f>
        <v>0</v>
      </c>
      <c r="H8" s="134">
        <f aca="true" t="shared" si="0" ref="H8:H57">G8+F8</f>
        <v>1438800000</v>
      </c>
      <c r="I8" s="146">
        <f>I9+I13</f>
        <v>0</v>
      </c>
      <c r="J8" s="134">
        <f>J9+J13</f>
        <v>0</v>
      </c>
      <c r="K8" s="134">
        <f>K9+K13</f>
        <v>0</v>
      </c>
      <c r="L8" s="134">
        <f aca="true" t="shared" si="1" ref="L8:L57">K8+J8</f>
        <v>0</v>
      </c>
      <c r="M8" s="136">
        <f aca="true" t="shared" si="2" ref="M8:M57">I8-L8</f>
        <v>0</v>
      </c>
    </row>
    <row r="9" spans="1:13" s="25" customFormat="1" ht="22.5" customHeight="1">
      <c r="A9" s="127"/>
      <c r="B9" s="177">
        <v>1</v>
      </c>
      <c r="C9" s="177"/>
      <c r="D9" s="177"/>
      <c r="E9" s="94" t="s">
        <v>26</v>
      </c>
      <c r="F9" s="137">
        <f aca="true" t="shared" si="3" ref="F9:G11">F10</f>
        <v>330800000</v>
      </c>
      <c r="G9" s="137">
        <f t="shared" si="3"/>
        <v>0</v>
      </c>
      <c r="H9" s="137">
        <f t="shared" si="0"/>
        <v>330800000</v>
      </c>
      <c r="I9" s="147">
        <f aca="true" t="shared" si="4" ref="I9:K11">I10</f>
        <v>0</v>
      </c>
      <c r="J9" s="137">
        <f t="shared" si="4"/>
        <v>0</v>
      </c>
      <c r="K9" s="137">
        <f t="shared" si="4"/>
        <v>0</v>
      </c>
      <c r="L9" s="137">
        <f t="shared" si="1"/>
        <v>0</v>
      </c>
      <c r="M9" s="138">
        <f t="shared" si="2"/>
        <v>0</v>
      </c>
    </row>
    <row r="10" spans="1:13" ht="22.5" customHeight="1">
      <c r="A10" s="40"/>
      <c r="B10" s="178"/>
      <c r="C10" s="178"/>
      <c r="D10" s="178"/>
      <c r="E10" s="96" t="s">
        <v>27</v>
      </c>
      <c r="F10" s="139">
        <f t="shared" si="3"/>
        <v>330800000</v>
      </c>
      <c r="G10" s="139">
        <f t="shared" si="3"/>
        <v>0</v>
      </c>
      <c r="H10" s="139">
        <f t="shared" si="0"/>
        <v>330800000</v>
      </c>
      <c r="I10" s="148">
        <f t="shared" si="4"/>
        <v>0</v>
      </c>
      <c r="J10" s="139">
        <f t="shared" si="4"/>
        <v>0</v>
      </c>
      <c r="K10" s="139">
        <f t="shared" si="4"/>
        <v>0</v>
      </c>
      <c r="L10" s="139">
        <f t="shared" si="1"/>
        <v>0</v>
      </c>
      <c r="M10" s="140">
        <f t="shared" si="2"/>
        <v>0</v>
      </c>
    </row>
    <row r="11" spans="1:13" ht="22.5" customHeight="1">
      <c r="A11" s="40"/>
      <c r="B11" s="178"/>
      <c r="C11" s="178">
        <v>1</v>
      </c>
      <c r="D11" s="178"/>
      <c r="E11" s="98" t="s">
        <v>28</v>
      </c>
      <c r="F11" s="139">
        <f t="shared" si="3"/>
        <v>330800000</v>
      </c>
      <c r="G11" s="139">
        <f t="shared" si="3"/>
        <v>0</v>
      </c>
      <c r="H11" s="139">
        <f t="shared" si="0"/>
        <v>330800000</v>
      </c>
      <c r="I11" s="148">
        <f t="shared" si="4"/>
        <v>0</v>
      </c>
      <c r="J11" s="139">
        <f t="shared" si="4"/>
        <v>0</v>
      </c>
      <c r="K11" s="139">
        <f t="shared" si="4"/>
        <v>0</v>
      </c>
      <c r="L11" s="139">
        <f t="shared" si="1"/>
        <v>0</v>
      </c>
      <c r="M11" s="140">
        <f t="shared" si="2"/>
        <v>0</v>
      </c>
    </row>
    <row r="12" spans="1:13" ht="33.75" customHeight="1">
      <c r="A12" s="40"/>
      <c r="B12" s="178"/>
      <c r="C12" s="178"/>
      <c r="D12" s="178" t="s">
        <v>29</v>
      </c>
      <c r="E12" s="105" t="s">
        <v>76</v>
      </c>
      <c r="F12" s="139">
        <v>330800000</v>
      </c>
      <c r="G12" s="139">
        <v>0</v>
      </c>
      <c r="H12" s="139">
        <f t="shared" si="0"/>
        <v>330800000</v>
      </c>
      <c r="I12" s="148">
        <v>0</v>
      </c>
      <c r="J12" s="139">
        <v>0</v>
      </c>
      <c r="K12" s="139">
        <v>0</v>
      </c>
      <c r="L12" s="139">
        <f t="shared" si="1"/>
        <v>0</v>
      </c>
      <c r="M12" s="140">
        <f t="shared" si="2"/>
        <v>0</v>
      </c>
    </row>
    <row r="13" spans="1:13" s="25" customFormat="1" ht="22.5" customHeight="1">
      <c r="A13" s="127"/>
      <c r="B13" s="177">
        <v>2</v>
      </c>
      <c r="C13" s="177"/>
      <c r="D13" s="177"/>
      <c r="E13" s="94" t="s">
        <v>30</v>
      </c>
      <c r="F13" s="137">
        <f aca="true" t="shared" si="5" ref="F13:G15">F14</f>
        <v>1108000000</v>
      </c>
      <c r="G13" s="137">
        <f t="shared" si="5"/>
        <v>0</v>
      </c>
      <c r="H13" s="137">
        <f t="shared" si="0"/>
        <v>1108000000</v>
      </c>
      <c r="I13" s="147">
        <f aca="true" t="shared" si="6" ref="I13:K15">I14</f>
        <v>0</v>
      </c>
      <c r="J13" s="137">
        <f t="shared" si="6"/>
        <v>0</v>
      </c>
      <c r="K13" s="137">
        <f t="shared" si="6"/>
        <v>0</v>
      </c>
      <c r="L13" s="137">
        <f t="shared" si="1"/>
        <v>0</v>
      </c>
      <c r="M13" s="138">
        <f t="shared" si="2"/>
        <v>0</v>
      </c>
    </row>
    <row r="14" spans="1:13" ht="22.5" customHeight="1">
      <c r="A14" s="40"/>
      <c r="B14" s="178"/>
      <c r="C14" s="178"/>
      <c r="D14" s="178"/>
      <c r="E14" s="96" t="s">
        <v>27</v>
      </c>
      <c r="F14" s="141">
        <f t="shared" si="5"/>
        <v>1108000000</v>
      </c>
      <c r="G14" s="141">
        <f t="shared" si="5"/>
        <v>0</v>
      </c>
      <c r="H14" s="141">
        <f t="shared" si="0"/>
        <v>1108000000</v>
      </c>
      <c r="I14" s="149">
        <f t="shared" si="6"/>
        <v>0</v>
      </c>
      <c r="J14" s="141">
        <f t="shared" si="6"/>
        <v>0</v>
      </c>
      <c r="K14" s="141">
        <f t="shared" si="6"/>
        <v>0</v>
      </c>
      <c r="L14" s="141">
        <f t="shared" si="1"/>
        <v>0</v>
      </c>
      <c r="M14" s="142">
        <f t="shared" si="2"/>
        <v>0</v>
      </c>
    </row>
    <row r="15" spans="1:13" ht="22.5" customHeight="1">
      <c r="A15" s="40"/>
      <c r="B15" s="178"/>
      <c r="C15" s="178">
        <v>1</v>
      </c>
      <c r="D15" s="178"/>
      <c r="E15" s="98" t="s">
        <v>31</v>
      </c>
      <c r="F15" s="141">
        <f t="shared" si="5"/>
        <v>1108000000</v>
      </c>
      <c r="G15" s="141">
        <f t="shared" si="5"/>
        <v>0</v>
      </c>
      <c r="H15" s="141">
        <f t="shared" si="0"/>
        <v>1108000000</v>
      </c>
      <c r="I15" s="149">
        <f t="shared" si="6"/>
        <v>0</v>
      </c>
      <c r="J15" s="141">
        <f t="shared" si="6"/>
        <v>0</v>
      </c>
      <c r="K15" s="141">
        <f t="shared" si="6"/>
        <v>0</v>
      </c>
      <c r="L15" s="141">
        <f t="shared" si="1"/>
        <v>0</v>
      </c>
      <c r="M15" s="142">
        <f t="shared" si="2"/>
        <v>0</v>
      </c>
    </row>
    <row r="16" spans="1:13" ht="22.5" customHeight="1">
      <c r="A16" s="40"/>
      <c r="B16" s="178"/>
      <c r="C16" s="178"/>
      <c r="D16" s="178">
        <v>1</v>
      </c>
      <c r="E16" s="108" t="s">
        <v>32</v>
      </c>
      <c r="F16" s="141">
        <v>1108000000</v>
      </c>
      <c r="G16" s="141">
        <v>0</v>
      </c>
      <c r="H16" s="141">
        <f t="shared" si="0"/>
        <v>1108000000</v>
      </c>
      <c r="I16" s="149">
        <v>0</v>
      </c>
      <c r="J16" s="141">
        <v>0</v>
      </c>
      <c r="K16" s="141">
        <v>0</v>
      </c>
      <c r="L16" s="141">
        <f t="shared" si="1"/>
        <v>0</v>
      </c>
      <c r="M16" s="142">
        <f t="shared" si="2"/>
        <v>0</v>
      </c>
    </row>
    <row r="17" spans="1:13" s="25" customFormat="1" ht="22.5" customHeight="1">
      <c r="A17" s="127">
        <v>2</v>
      </c>
      <c r="B17" s="177"/>
      <c r="C17" s="177"/>
      <c r="D17" s="177"/>
      <c r="E17" s="104" t="s">
        <v>33</v>
      </c>
      <c r="F17" s="137">
        <f>F18</f>
        <v>4483900000</v>
      </c>
      <c r="G17" s="137">
        <f>G18</f>
        <v>0</v>
      </c>
      <c r="H17" s="137">
        <f t="shared" si="0"/>
        <v>4483900000</v>
      </c>
      <c r="I17" s="147">
        <f>I18</f>
        <v>0</v>
      </c>
      <c r="J17" s="137">
        <f>J18</f>
        <v>0</v>
      </c>
      <c r="K17" s="137">
        <f>K18</f>
        <v>0</v>
      </c>
      <c r="L17" s="137">
        <f t="shared" si="1"/>
        <v>0</v>
      </c>
      <c r="M17" s="138">
        <f t="shared" si="2"/>
        <v>0</v>
      </c>
    </row>
    <row r="18" spans="1:13" s="25" customFormat="1" ht="22.5" customHeight="1">
      <c r="A18" s="127"/>
      <c r="B18" s="177">
        <v>1</v>
      </c>
      <c r="C18" s="177"/>
      <c r="D18" s="177"/>
      <c r="E18" s="94" t="s">
        <v>34</v>
      </c>
      <c r="F18" s="137">
        <f>F19+F21</f>
        <v>4483900000</v>
      </c>
      <c r="G18" s="137">
        <f>G19+G21</f>
        <v>0</v>
      </c>
      <c r="H18" s="137">
        <f t="shared" si="0"/>
        <v>4483900000</v>
      </c>
      <c r="I18" s="147">
        <f>I19+I21</f>
        <v>0</v>
      </c>
      <c r="J18" s="137">
        <f>J19+J21</f>
        <v>0</v>
      </c>
      <c r="K18" s="137">
        <f>K19+K21</f>
        <v>0</v>
      </c>
      <c r="L18" s="137">
        <f t="shared" si="1"/>
        <v>0</v>
      </c>
      <c r="M18" s="138">
        <f t="shared" si="2"/>
        <v>0</v>
      </c>
    </row>
    <row r="19" spans="1:13" ht="22.5" customHeight="1">
      <c r="A19" s="40"/>
      <c r="B19" s="178"/>
      <c r="C19" s="178"/>
      <c r="D19" s="178"/>
      <c r="E19" s="96" t="s">
        <v>35</v>
      </c>
      <c r="F19" s="139">
        <f>F20</f>
        <v>1050000000</v>
      </c>
      <c r="G19" s="139">
        <f>G20</f>
        <v>0</v>
      </c>
      <c r="H19" s="139">
        <f t="shared" si="0"/>
        <v>1050000000</v>
      </c>
      <c r="I19" s="148">
        <f>I20</f>
        <v>0</v>
      </c>
      <c r="J19" s="139">
        <f>J20</f>
        <v>0</v>
      </c>
      <c r="K19" s="139">
        <f>K20</f>
        <v>0</v>
      </c>
      <c r="L19" s="139">
        <f t="shared" si="1"/>
        <v>0</v>
      </c>
      <c r="M19" s="140">
        <f t="shared" si="2"/>
        <v>0</v>
      </c>
    </row>
    <row r="20" spans="1:13" ht="22.5" customHeight="1">
      <c r="A20" s="40"/>
      <c r="B20" s="178"/>
      <c r="C20" s="178">
        <v>1</v>
      </c>
      <c r="D20" s="178"/>
      <c r="E20" s="98" t="s">
        <v>36</v>
      </c>
      <c r="F20" s="139">
        <v>1050000000</v>
      </c>
      <c r="G20" s="139">
        <v>0</v>
      </c>
      <c r="H20" s="139">
        <f t="shared" si="0"/>
        <v>1050000000</v>
      </c>
      <c r="I20" s="148">
        <v>0</v>
      </c>
      <c r="J20" s="139">
        <v>0</v>
      </c>
      <c r="K20" s="139">
        <v>0</v>
      </c>
      <c r="L20" s="139">
        <f t="shared" si="1"/>
        <v>0</v>
      </c>
      <c r="M20" s="140">
        <f t="shared" si="2"/>
        <v>0</v>
      </c>
    </row>
    <row r="21" spans="1:13" ht="22.5" customHeight="1">
      <c r="A21" s="40"/>
      <c r="B21" s="178"/>
      <c r="C21" s="178"/>
      <c r="D21" s="178"/>
      <c r="E21" s="96" t="s">
        <v>37</v>
      </c>
      <c r="F21" s="139">
        <f>F22</f>
        <v>3433900000</v>
      </c>
      <c r="G21" s="139">
        <f>G22</f>
        <v>0</v>
      </c>
      <c r="H21" s="139">
        <f t="shared" si="0"/>
        <v>3433900000</v>
      </c>
      <c r="I21" s="148">
        <f aca="true" t="shared" si="7" ref="I21:K22">I22</f>
        <v>0</v>
      </c>
      <c r="J21" s="139">
        <f t="shared" si="7"/>
        <v>0</v>
      </c>
      <c r="K21" s="139">
        <f t="shared" si="7"/>
        <v>0</v>
      </c>
      <c r="L21" s="139">
        <f t="shared" si="1"/>
        <v>0</v>
      </c>
      <c r="M21" s="140">
        <f t="shared" si="2"/>
        <v>0</v>
      </c>
    </row>
    <row r="22" spans="1:13" ht="22.5" customHeight="1">
      <c r="A22" s="40"/>
      <c r="B22" s="178"/>
      <c r="C22" s="178">
        <v>2</v>
      </c>
      <c r="D22" s="178"/>
      <c r="E22" s="98" t="s">
        <v>38</v>
      </c>
      <c r="F22" s="139">
        <f>F23</f>
        <v>3433900000</v>
      </c>
      <c r="G22" s="139">
        <f>G23</f>
        <v>0</v>
      </c>
      <c r="H22" s="139">
        <f t="shared" si="0"/>
        <v>3433900000</v>
      </c>
      <c r="I22" s="148">
        <f t="shared" si="7"/>
        <v>0</v>
      </c>
      <c r="J22" s="139">
        <f t="shared" si="7"/>
        <v>0</v>
      </c>
      <c r="K22" s="139">
        <f t="shared" si="7"/>
        <v>0</v>
      </c>
      <c r="L22" s="139">
        <f t="shared" si="1"/>
        <v>0</v>
      </c>
      <c r="M22" s="140">
        <f t="shared" si="2"/>
        <v>0</v>
      </c>
    </row>
    <row r="23" spans="1:13" ht="22.5" customHeight="1">
      <c r="A23" s="40"/>
      <c r="B23" s="178"/>
      <c r="C23" s="178"/>
      <c r="D23" s="178">
        <v>1</v>
      </c>
      <c r="E23" s="108" t="s">
        <v>39</v>
      </c>
      <c r="F23" s="139">
        <v>3433900000</v>
      </c>
      <c r="G23" s="139">
        <v>0</v>
      </c>
      <c r="H23" s="139">
        <f t="shared" si="0"/>
        <v>3433900000</v>
      </c>
      <c r="I23" s="148">
        <v>0</v>
      </c>
      <c r="J23" s="139">
        <v>0</v>
      </c>
      <c r="K23" s="139">
        <v>0</v>
      </c>
      <c r="L23" s="139">
        <f t="shared" si="1"/>
        <v>0</v>
      </c>
      <c r="M23" s="140">
        <f t="shared" si="2"/>
        <v>0</v>
      </c>
    </row>
    <row r="24" spans="1:13" s="25" customFormat="1" ht="22.5" customHeight="1">
      <c r="A24" s="127">
        <v>3</v>
      </c>
      <c r="B24" s="177"/>
      <c r="C24" s="177"/>
      <c r="D24" s="177"/>
      <c r="E24" s="104" t="s">
        <v>40</v>
      </c>
      <c r="F24" s="137">
        <f>F25+F29</f>
        <v>10007000000</v>
      </c>
      <c r="G24" s="137">
        <f>G25+G29</f>
        <v>0</v>
      </c>
      <c r="H24" s="137">
        <f t="shared" si="0"/>
        <v>10007000000</v>
      </c>
      <c r="I24" s="147">
        <f>I25+I29</f>
        <v>0</v>
      </c>
      <c r="J24" s="137">
        <f>J25+J29</f>
        <v>0</v>
      </c>
      <c r="K24" s="137">
        <f>K25+K29</f>
        <v>0</v>
      </c>
      <c r="L24" s="137">
        <f t="shared" si="1"/>
        <v>0</v>
      </c>
      <c r="M24" s="138">
        <f t="shared" si="2"/>
        <v>0</v>
      </c>
    </row>
    <row r="25" spans="1:13" s="25" customFormat="1" ht="22.5" customHeight="1">
      <c r="A25" s="127"/>
      <c r="B25" s="177">
        <v>1</v>
      </c>
      <c r="C25" s="177"/>
      <c r="D25" s="177"/>
      <c r="E25" s="94" t="s">
        <v>41</v>
      </c>
      <c r="F25" s="137">
        <f aca="true" t="shared" si="8" ref="F25:G27">F26</f>
        <v>10000000000</v>
      </c>
      <c r="G25" s="137">
        <f t="shared" si="8"/>
        <v>0</v>
      </c>
      <c r="H25" s="137">
        <f t="shared" si="0"/>
        <v>10000000000</v>
      </c>
      <c r="I25" s="147">
        <f aca="true" t="shared" si="9" ref="I25:K27">I26</f>
        <v>0</v>
      </c>
      <c r="J25" s="137">
        <f t="shared" si="9"/>
        <v>0</v>
      </c>
      <c r="K25" s="137">
        <f t="shared" si="9"/>
        <v>0</v>
      </c>
      <c r="L25" s="137">
        <f t="shared" si="1"/>
        <v>0</v>
      </c>
      <c r="M25" s="138">
        <f t="shared" si="2"/>
        <v>0</v>
      </c>
    </row>
    <row r="26" spans="1:13" ht="22.5" customHeight="1">
      <c r="A26" s="40"/>
      <c r="B26" s="178" t="s">
        <v>42</v>
      </c>
      <c r="C26" s="178"/>
      <c r="D26" s="178"/>
      <c r="E26" s="96" t="s">
        <v>43</v>
      </c>
      <c r="F26" s="139">
        <f t="shared" si="8"/>
        <v>10000000000</v>
      </c>
      <c r="G26" s="139">
        <f t="shared" si="8"/>
        <v>0</v>
      </c>
      <c r="H26" s="139">
        <f t="shared" si="0"/>
        <v>10000000000</v>
      </c>
      <c r="I26" s="148">
        <f t="shared" si="9"/>
        <v>0</v>
      </c>
      <c r="J26" s="139">
        <f t="shared" si="9"/>
        <v>0</v>
      </c>
      <c r="K26" s="139">
        <f t="shared" si="9"/>
        <v>0</v>
      </c>
      <c r="L26" s="139">
        <f t="shared" si="1"/>
        <v>0</v>
      </c>
      <c r="M26" s="140">
        <f t="shared" si="2"/>
        <v>0</v>
      </c>
    </row>
    <row r="27" spans="1:13" ht="22.5" customHeight="1">
      <c r="A27" s="40"/>
      <c r="B27" s="178"/>
      <c r="C27" s="178">
        <v>1</v>
      </c>
      <c r="D27" s="178"/>
      <c r="E27" s="98" t="s">
        <v>44</v>
      </c>
      <c r="F27" s="139">
        <f t="shared" si="8"/>
        <v>10000000000</v>
      </c>
      <c r="G27" s="139">
        <f t="shared" si="8"/>
        <v>0</v>
      </c>
      <c r="H27" s="139">
        <f t="shared" si="0"/>
        <v>10000000000</v>
      </c>
      <c r="I27" s="148">
        <f t="shared" si="9"/>
        <v>0</v>
      </c>
      <c r="J27" s="139">
        <f t="shared" si="9"/>
        <v>0</v>
      </c>
      <c r="K27" s="139">
        <f t="shared" si="9"/>
        <v>0</v>
      </c>
      <c r="L27" s="139">
        <f t="shared" si="1"/>
        <v>0</v>
      </c>
      <c r="M27" s="140">
        <f t="shared" si="2"/>
        <v>0</v>
      </c>
    </row>
    <row r="28" spans="1:13" s="8" customFormat="1" ht="22.5" customHeight="1">
      <c r="A28" s="40"/>
      <c r="B28" s="178"/>
      <c r="C28" s="178"/>
      <c r="D28" s="178">
        <v>1</v>
      </c>
      <c r="E28" s="108" t="s">
        <v>45</v>
      </c>
      <c r="F28" s="139">
        <v>10000000000</v>
      </c>
      <c r="G28" s="139">
        <v>0</v>
      </c>
      <c r="H28" s="139">
        <f t="shared" si="0"/>
        <v>10000000000</v>
      </c>
      <c r="I28" s="148">
        <v>0</v>
      </c>
      <c r="J28" s="139">
        <v>0</v>
      </c>
      <c r="K28" s="139">
        <v>0</v>
      </c>
      <c r="L28" s="139">
        <f t="shared" si="1"/>
        <v>0</v>
      </c>
      <c r="M28" s="140">
        <f t="shared" si="2"/>
        <v>0</v>
      </c>
    </row>
    <row r="29" spans="1:13" s="126" customFormat="1" ht="22.5" customHeight="1">
      <c r="A29" s="127"/>
      <c r="B29" s="177">
        <v>2</v>
      </c>
      <c r="C29" s="177"/>
      <c r="D29" s="177"/>
      <c r="E29" s="94" t="s">
        <v>46</v>
      </c>
      <c r="F29" s="137">
        <f>F31</f>
        <v>7000000</v>
      </c>
      <c r="G29" s="137">
        <f>G31</f>
        <v>0</v>
      </c>
      <c r="H29" s="137">
        <f t="shared" si="0"/>
        <v>7000000</v>
      </c>
      <c r="I29" s="147">
        <f>I31</f>
        <v>0</v>
      </c>
      <c r="J29" s="137">
        <f>J31</f>
        <v>0</v>
      </c>
      <c r="K29" s="137">
        <f>K31</f>
        <v>0</v>
      </c>
      <c r="L29" s="137">
        <f t="shared" si="1"/>
        <v>0</v>
      </c>
      <c r="M29" s="138">
        <f t="shared" si="2"/>
        <v>0</v>
      </c>
    </row>
    <row r="30" spans="1:13" s="8" customFormat="1" ht="22.5" customHeight="1">
      <c r="A30" s="40"/>
      <c r="B30" s="178"/>
      <c r="C30" s="178"/>
      <c r="D30" s="178"/>
      <c r="E30" s="96" t="s">
        <v>27</v>
      </c>
      <c r="F30" s="139">
        <f>F31</f>
        <v>7000000</v>
      </c>
      <c r="G30" s="139">
        <f>G31</f>
        <v>0</v>
      </c>
      <c r="H30" s="139">
        <f t="shared" si="0"/>
        <v>7000000</v>
      </c>
      <c r="I30" s="148">
        <f aca="true" t="shared" si="10" ref="I30:K31">I31</f>
        <v>0</v>
      </c>
      <c r="J30" s="139">
        <f t="shared" si="10"/>
        <v>0</v>
      </c>
      <c r="K30" s="139">
        <f t="shared" si="10"/>
        <v>0</v>
      </c>
      <c r="L30" s="139">
        <f t="shared" si="1"/>
        <v>0</v>
      </c>
      <c r="M30" s="140">
        <f t="shared" si="2"/>
        <v>0</v>
      </c>
    </row>
    <row r="31" spans="1:13" s="8" customFormat="1" ht="22.5" customHeight="1">
      <c r="A31" s="40"/>
      <c r="B31" s="178"/>
      <c r="C31" s="178">
        <v>1</v>
      </c>
      <c r="D31" s="178"/>
      <c r="E31" s="98" t="s">
        <v>28</v>
      </c>
      <c r="F31" s="139">
        <f>F32</f>
        <v>7000000</v>
      </c>
      <c r="G31" s="139">
        <f>G32</f>
        <v>0</v>
      </c>
      <c r="H31" s="139">
        <f t="shared" si="0"/>
        <v>7000000</v>
      </c>
      <c r="I31" s="148">
        <f t="shared" si="10"/>
        <v>0</v>
      </c>
      <c r="J31" s="139">
        <f t="shared" si="10"/>
        <v>0</v>
      </c>
      <c r="K31" s="139">
        <f t="shared" si="10"/>
        <v>0</v>
      </c>
      <c r="L31" s="139">
        <f t="shared" si="1"/>
        <v>0</v>
      </c>
      <c r="M31" s="140">
        <f t="shared" si="2"/>
        <v>0</v>
      </c>
    </row>
    <row r="32" spans="1:13" s="8" customFormat="1" ht="35.25" customHeight="1" thickBot="1">
      <c r="A32" s="99"/>
      <c r="B32" s="179"/>
      <c r="C32" s="179" t="s">
        <v>42</v>
      </c>
      <c r="D32" s="179">
        <v>1</v>
      </c>
      <c r="E32" s="100" t="s">
        <v>77</v>
      </c>
      <c r="F32" s="150">
        <v>7000000</v>
      </c>
      <c r="G32" s="150">
        <v>0</v>
      </c>
      <c r="H32" s="150">
        <f t="shared" si="0"/>
        <v>7000000</v>
      </c>
      <c r="I32" s="151">
        <v>0</v>
      </c>
      <c r="J32" s="150">
        <v>0</v>
      </c>
      <c r="K32" s="150">
        <v>0</v>
      </c>
      <c r="L32" s="150">
        <f t="shared" si="1"/>
        <v>0</v>
      </c>
      <c r="M32" s="152">
        <f t="shared" si="2"/>
        <v>0</v>
      </c>
    </row>
    <row r="33" spans="1:13" s="126" customFormat="1" ht="24" customHeight="1">
      <c r="A33" s="127">
        <v>4</v>
      </c>
      <c r="B33" s="177"/>
      <c r="C33" s="177"/>
      <c r="D33" s="177"/>
      <c r="E33" s="104" t="s">
        <v>47</v>
      </c>
      <c r="F33" s="137">
        <f>F34+F37</f>
        <v>1837000000</v>
      </c>
      <c r="G33" s="137">
        <f>G34+G37</f>
        <v>0</v>
      </c>
      <c r="H33" s="137">
        <f t="shared" si="0"/>
        <v>1837000000</v>
      </c>
      <c r="I33" s="147">
        <f>I34+I37</f>
        <v>0</v>
      </c>
      <c r="J33" s="137">
        <f>J34+J37</f>
        <v>0</v>
      </c>
      <c r="K33" s="137">
        <f>K34+K37</f>
        <v>0</v>
      </c>
      <c r="L33" s="137">
        <f t="shared" si="1"/>
        <v>0</v>
      </c>
      <c r="M33" s="138">
        <f t="shared" si="2"/>
        <v>0</v>
      </c>
    </row>
    <row r="34" spans="1:13" s="126" customFormat="1" ht="24" customHeight="1">
      <c r="A34" s="124"/>
      <c r="B34" s="175">
        <v>1</v>
      </c>
      <c r="C34" s="175"/>
      <c r="D34" s="175"/>
      <c r="E34" s="94" t="s">
        <v>48</v>
      </c>
      <c r="F34" s="137">
        <f>F35</f>
        <v>1770000000</v>
      </c>
      <c r="G34" s="137">
        <f>G35</f>
        <v>0</v>
      </c>
      <c r="H34" s="137">
        <f t="shared" si="0"/>
        <v>1770000000</v>
      </c>
      <c r="I34" s="147">
        <f aca="true" t="shared" si="11" ref="I34:K35">I35</f>
        <v>0</v>
      </c>
      <c r="J34" s="137">
        <f t="shared" si="11"/>
        <v>0</v>
      </c>
      <c r="K34" s="137">
        <f t="shared" si="11"/>
        <v>0</v>
      </c>
      <c r="L34" s="137">
        <f t="shared" si="1"/>
        <v>0</v>
      </c>
      <c r="M34" s="138">
        <f t="shared" si="2"/>
        <v>0</v>
      </c>
    </row>
    <row r="35" spans="1:13" s="8" customFormat="1" ht="24" customHeight="1">
      <c r="A35" s="101"/>
      <c r="B35" s="180"/>
      <c r="C35" s="180"/>
      <c r="D35" s="180"/>
      <c r="E35" s="96" t="s">
        <v>35</v>
      </c>
      <c r="F35" s="139">
        <f>F36</f>
        <v>1770000000</v>
      </c>
      <c r="G35" s="139">
        <f>G36</f>
        <v>0</v>
      </c>
      <c r="H35" s="139">
        <f t="shared" si="0"/>
        <v>1770000000</v>
      </c>
      <c r="I35" s="148">
        <f t="shared" si="11"/>
        <v>0</v>
      </c>
      <c r="J35" s="139">
        <f t="shared" si="11"/>
        <v>0</v>
      </c>
      <c r="K35" s="139">
        <f t="shared" si="11"/>
        <v>0</v>
      </c>
      <c r="L35" s="139">
        <f t="shared" si="1"/>
        <v>0</v>
      </c>
      <c r="M35" s="140">
        <f t="shared" si="2"/>
        <v>0</v>
      </c>
    </row>
    <row r="36" spans="1:13" s="8" customFormat="1" ht="34.5" customHeight="1">
      <c r="A36" s="101"/>
      <c r="B36" s="180"/>
      <c r="C36" s="180">
        <v>1</v>
      </c>
      <c r="D36" s="180"/>
      <c r="E36" s="109" t="s">
        <v>80</v>
      </c>
      <c r="F36" s="139">
        <v>1770000000</v>
      </c>
      <c r="G36" s="139">
        <v>0</v>
      </c>
      <c r="H36" s="139">
        <f t="shared" si="0"/>
        <v>1770000000</v>
      </c>
      <c r="I36" s="148">
        <v>0</v>
      </c>
      <c r="J36" s="139">
        <v>0</v>
      </c>
      <c r="K36" s="139">
        <v>0</v>
      </c>
      <c r="L36" s="139">
        <f t="shared" si="1"/>
        <v>0</v>
      </c>
      <c r="M36" s="140">
        <f t="shared" si="2"/>
        <v>0</v>
      </c>
    </row>
    <row r="37" spans="1:13" s="126" customFormat="1" ht="24" customHeight="1">
      <c r="A37" s="124"/>
      <c r="B37" s="175">
        <v>2</v>
      </c>
      <c r="C37" s="175"/>
      <c r="D37" s="175"/>
      <c r="E37" s="94" t="s">
        <v>49</v>
      </c>
      <c r="F37" s="137">
        <f>F38</f>
        <v>67000000</v>
      </c>
      <c r="G37" s="137">
        <f>SUM(G38)</f>
        <v>0</v>
      </c>
      <c r="H37" s="137">
        <f t="shared" si="0"/>
        <v>67000000</v>
      </c>
      <c r="I37" s="147">
        <f aca="true" t="shared" si="12" ref="I37:K39">SUM(I38)</f>
        <v>0</v>
      </c>
      <c r="J37" s="137">
        <f t="shared" si="12"/>
        <v>0</v>
      </c>
      <c r="K37" s="137">
        <f t="shared" si="12"/>
        <v>0</v>
      </c>
      <c r="L37" s="137">
        <f t="shared" si="1"/>
        <v>0</v>
      </c>
      <c r="M37" s="138">
        <f t="shared" si="2"/>
        <v>0</v>
      </c>
    </row>
    <row r="38" spans="1:13" s="8" customFormat="1" ht="24" customHeight="1">
      <c r="A38" s="101"/>
      <c r="B38" s="180"/>
      <c r="C38" s="180"/>
      <c r="D38" s="180"/>
      <c r="E38" s="96" t="s">
        <v>146</v>
      </c>
      <c r="F38" s="139">
        <f>F39</f>
        <v>67000000</v>
      </c>
      <c r="G38" s="139">
        <f>SUM(G39)</f>
        <v>0</v>
      </c>
      <c r="H38" s="139">
        <f t="shared" si="0"/>
        <v>67000000</v>
      </c>
      <c r="I38" s="148">
        <f t="shared" si="12"/>
        <v>0</v>
      </c>
      <c r="J38" s="139">
        <f t="shared" si="12"/>
        <v>0</v>
      </c>
      <c r="K38" s="139">
        <f t="shared" si="12"/>
        <v>0</v>
      </c>
      <c r="L38" s="139">
        <f t="shared" si="1"/>
        <v>0</v>
      </c>
      <c r="M38" s="140">
        <f t="shared" si="2"/>
        <v>0</v>
      </c>
    </row>
    <row r="39" spans="1:13" s="8" customFormat="1" ht="24" customHeight="1">
      <c r="A39" s="101"/>
      <c r="B39" s="180"/>
      <c r="C39" s="180">
        <v>1</v>
      </c>
      <c r="D39" s="180"/>
      <c r="E39" s="98" t="s">
        <v>50</v>
      </c>
      <c r="F39" s="139">
        <f>F40</f>
        <v>67000000</v>
      </c>
      <c r="G39" s="139">
        <f>SUM(G40)</f>
        <v>0</v>
      </c>
      <c r="H39" s="139">
        <f t="shared" si="0"/>
        <v>67000000</v>
      </c>
      <c r="I39" s="148">
        <f t="shared" si="12"/>
        <v>0</v>
      </c>
      <c r="J39" s="139">
        <f t="shared" si="12"/>
        <v>0</v>
      </c>
      <c r="K39" s="139">
        <f t="shared" si="12"/>
        <v>0</v>
      </c>
      <c r="L39" s="139">
        <f t="shared" si="1"/>
        <v>0</v>
      </c>
      <c r="M39" s="140">
        <f t="shared" si="2"/>
        <v>0</v>
      </c>
    </row>
    <row r="40" spans="1:13" s="8" customFormat="1" ht="24" customHeight="1">
      <c r="A40" s="101"/>
      <c r="B40" s="180"/>
      <c r="C40" s="180"/>
      <c r="D40" s="180">
        <v>1</v>
      </c>
      <c r="E40" s="108" t="s">
        <v>51</v>
      </c>
      <c r="F40" s="139">
        <v>67000000</v>
      </c>
      <c r="G40" s="139">
        <v>0</v>
      </c>
      <c r="H40" s="139">
        <f t="shared" si="0"/>
        <v>67000000</v>
      </c>
      <c r="I40" s="148">
        <v>0</v>
      </c>
      <c r="J40" s="139">
        <v>0</v>
      </c>
      <c r="K40" s="139">
        <v>0</v>
      </c>
      <c r="L40" s="139">
        <f t="shared" si="1"/>
        <v>0</v>
      </c>
      <c r="M40" s="140">
        <f t="shared" si="2"/>
        <v>0</v>
      </c>
    </row>
    <row r="41" spans="1:13" s="126" customFormat="1" ht="24" customHeight="1">
      <c r="A41" s="124">
        <v>5</v>
      </c>
      <c r="B41" s="175"/>
      <c r="C41" s="175"/>
      <c r="D41" s="175"/>
      <c r="E41" s="104" t="s">
        <v>52</v>
      </c>
      <c r="F41" s="137">
        <f>F42+F54</f>
        <v>72731300000</v>
      </c>
      <c r="G41" s="137">
        <f>G42+G54</f>
        <v>0</v>
      </c>
      <c r="H41" s="137">
        <f t="shared" si="0"/>
        <v>72731300000</v>
      </c>
      <c r="I41" s="147">
        <f>I42+I54</f>
        <v>4500000000</v>
      </c>
      <c r="J41" s="137">
        <f>J42+J54</f>
        <v>4474230129</v>
      </c>
      <c r="K41" s="137">
        <f>K42+K54</f>
        <v>0</v>
      </c>
      <c r="L41" s="137">
        <f t="shared" si="1"/>
        <v>4474230129</v>
      </c>
      <c r="M41" s="138">
        <f t="shared" si="2"/>
        <v>25769871</v>
      </c>
    </row>
    <row r="42" spans="1:13" s="126" customFormat="1" ht="24" customHeight="1">
      <c r="A42" s="124"/>
      <c r="B42" s="175">
        <v>1</v>
      </c>
      <c r="C42" s="175"/>
      <c r="D42" s="175"/>
      <c r="E42" s="94" t="s">
        <v>53</v>
      </c>
      <c r="F42" s="137">
        <f>F43</f>
        <v>71106500000</v>
      </c>
      <c r="G42" s="137">
        <f>G43</f>
        <v>0</v>
      </c>
      <c r="H42" s="137">
        <f t="shared" si="0"/>
        <v>71106500000</v>
      </c>
      <c r="I42" s="147">
        <f>I43</f>
        <v>4500000000</v>
      </c>
      <c r="J42" s="137">
        <f>J43</f>
        <v>4474230129</v>
      </c>
      <c r="K42" s="137">
        <f>K43</f>
        <v>0</v>
      </c>
      <c r="L42" s="137">
        <f t="shared" si="1"/>
        <v>4474230129</v>
      </c>
      <c r="M42" s="138">
        <f t="shared" si="2"/>
        <v>25769871</v>
      </c>
    </row>
    <row r="43" spans="1:13" s="8" customFormat="1" ht="24" customHeight="1">
      <c r="A43" s="101"/>
      <c r="B43" s="180"/>
      <c r="C43" s="180"/>
      <c r="D43" s="180"/>
      <c r="E43" s="96" t="s">
        <v>35</v>
      </c>
      <c r="F43" s="139">
        <f>F44+F46+F48+F50</f>
        <v>71106500000</v>
      </c>
      <c r="G43" s="139">
        <f>G44+G46+G48+G50</f>
        <v>0</v>
      </c>
      <c r="H43" s="139">
        <f t="shared" si="0"/>
        <v>71106500000</v>
      </c>
      <c r="I43" s="148">
        <f>I44+I46+I48+I50</f>
        <v>4500000000</v>
      </c>
      <c r="J43" s="139">
        <f>J44+J46+J48+J50</f>
        <v>4474230129</v>
      </c>
      <c r="K43" s="139">
        <f>K44+K46+K48+K50</f>
        <v>0</v>
      </c>
      <c r="L43" s="139">
        <f t="shared" si="1"/>
        <v>4474230129</v>
      </c>
      <c r="M43" s="140">
        <f t="shared" si="2"/>
        <v>25769871</v>
      </c>
    </row>
    <row r="44" spans="1:13" s="8" customFormat="1" ht="24" customHeight="1">
      <c r="A44" s="101"/>
      <c r="B44" s="180"/>
      <c r="C44" s="180">
        <v>1</v>
      </c>
      <c r="D44" s="180"/>
      <c r="E44" s="98" t="s">
        <v>54</v>
      </c>
      <c r="F44" s="139">
        <f>F45</f>
        <v>235000000</v>
      </c>
      <c r="G44" s="139">
        <f>G45</f>
        <v>0</v>
      </c>
      <c r="H44" s="139">
        <f t="shared" si="0"/>
        <v>235000000</v>
      </c>
      <c r="I44" s="148">
        <f>I45</f>
        <v>0</v>
      </c>
      <c r="J44" s="139">
        <f>J45</f>
        <v>0</v>
      </c>
      <c r="K44" s="139">
        <f>K45</f>
        <v>0</v>
      </c>
      <c r="L44" s="139">
        <f t="shared" si="1"/>
        <v>0</v>
      </c>
      <c r="M44" s="140">
        <f t="shared" si="2"/>
        <v>0</v>
      </c>
    </row>
    <row r="45" spans="1:13" s="8" customFormat="1" ht="24" customHeight="1">
      <c r="A45" s="101"/>
      <c r="B45" s="180"/>
      <c r="C45" s="180"/>
      <c r="D45" s="180">
        <v>1</v>
      </c>
      <c r="E45" s="108" t="s">
        <v>55</v>
      </c>
      <c r="F45" s="139">
        <v>235000000</v>
      </c>
      <c r="G45" s="139">
        <v>0</v>
      </c>
      <c r="H45" s="139">
        <f t="shared" si="0"/>
        <v>235000000</v>
      </c>
      <c r="I45" s="148">
        <v>0</v>
      </c>
      <c r="J45" s="139">
        <v>0</v>
      </c>
      <c r="K45" s="139">
        <v>0</v>
      </c>
      <c r="L45" s="139">
        <f t="shared" si="1"/>
        <v>0</v>
      </c>
      <c r="M45" s="140">
        <f t="shared" si="2"/>
        <v>0</v>
      </c>
    </row>
    <row r="46" spans="1:13" s="8" customFormat="1" ht="24" customHeight="1">
      <c r="A46" s="101"/>
      <c r="B46" s="180"/>
      <c r="C46" s="180">
        <v>2</v>
      </c>
      <c r="D46" s="180"/>
      <c r="E46" s="98" t="s">
        <v>56</v>
      </c>
      <c r="F46" s="139">
        <f>F47</f>
        <v>13726000000</v>
      </c>
      <c r="G46" s="139">
        <f>G47</f>
        <v>0</v>
      </c>
      <c r="H46" s="139">
        <f t="shared" si="0"/>
        <v>13726000000</v>
      </c>
      <c r="I46" s="148">
        <f>I47</f>
        <v>0</v>
      </c>
      <c r="J46" s="139">
        <f>J47</f>
        <v>0</v>
      </c>
      <c r="K46" s="139">
        <f>K47</f>
        <v>0</v>
      </c>
      <c r="L46" s="139">
        <f t="shared" si="1"/>
        <v>0</v>
      </c>
      <c r="M46" s="140">
        <f t="shared" si="2"/>
        <v>0</v>
      </c>
    </row>
    <row r="47" spans="1:13" s="8" customFormat="1" ht="24" customHeight="1">
      <c r="A47" s="101"/>
      <c r="B47" s="180"/>
      <c r="C47" s="180"/>
      <c r="D47" s="180">
        <v>1</v>
      </c>
      <c r="E47" s="108" t="s">
        <v>57</v>
      </c>
      <c r="F47" s="139">
        <v>13726000000</v>
      </c>
      <c r="G47" s="139">
        <v>0</v>
      </c>
      <c r="H47" s="139">
        <f t="shared" si="0"/>
        <v>13726000000</v>
      </c>
      <c r="I47" s="148">
        <v>0</v>
      </c>
      <c r="J47" s="139">
        <v>0</v>
      </c>
      <c r="K47" s="139">
        <v>0</v>
      </c>
      <c r="L47" s="139">
        <f t="shared" si="1"/>
        <v>0</v>
      </c>
      <c r="M47" s="140">
        <f t="shared" si="2"/>
        <v>0</v>
      </c>
    </row>
    <row r="48" spans="1:13" s="8" customFormat="1" ht="24" customHeight="1">
      <c r="A48" s="101"/>
      <c r="B48" s="180"/>
      <c r="C48" s="180">
        <v>3</v>
      </c>
      <c r="D48" s="180"/>
      <c r="E48" s="98" t="s">
        <v>58</v>
      </c>
      <c r="F48" s="139">
        <f>F49</f>
        <v>1643200000</v>
      </c>
      <c r="G48" s="139">
        <v>0</v>
      </c>
      <c r="H48" s="139">
        <f t="shared" si="0"/>
        <v>1643200000</v>
      </c>
      <c r="I48" s="148">
        <v>0</v>
      </c>
      <c r="J48" s="139">
        <v>0</v>
      </c>
      <c r="K48" s="139">
        <v>0</v>
      </c>
      <c r="L48" s="139">
        <f t="shared" si="1"/>
        <v>0</v>
      </c>
      <c r="M48" s="140">
        <f t="shared" si="2"/>
        <v>0</v>
      </c>
    </row>
    <row r="49" spans="1:13" s="8" customFormat="1" ht="24" customHeight="1">
      <c r="A49" s="101"/>
      <c r="B49" s="180"/>
      <c r="C49" s="180"/>
      <c r="D49" s="180">
        <v>1</v>
      </c>
      <c r="E49" s="108" t="s">
        <v>59</v>
      </c>
      <c r="F49" s="139">
        <v>1643200000</v>
      </c>
      <c r="G49" s="139">
        <v>0</v>
      </c>
      <c r="H49" s="139">
        <f t="shared" si="0"/>
        <v>1643200000</v>
      </c>
      <c r="I49" s="148">
        <v>0</v>
      </c>
      <c r="J49" s="139">
        <v>0</v>
      </c>
      <c r="K49" s="139">
        <v>0</v>
      </c>
      <c r="L49" s="139">
        <f t="shared" si="1"/>
        <v>0</v>
      </c>
      <c r="M49" s="140">
        <f t="shared" si="2"/>
        <v>0</v>
      </c>
    </row>
    <row r="50" spans="1:13" s="8" customFormat="1" ht="24" customHeight="1">
      <c r="A50" s="101"/>
      <c r="B50" s="180"/>
      <c r="C50" s="180">
        <v>4</v>
      </c>
      <c r="D50" s="180"/>
      <c r="E50" s="98" t="s">
        <v>60</v>
      </c>
      <c r="F50" s="139">
        <f>F51+F52+F53</f>
        <v>55502300000</v>
      </c>
      <c r="G50" s="139">
        <f>G51+G52+G53</f>
        <v>0</v>
      </c>
      <c r="H50" s="139">
        <f t="shared" si="0"/>
        <v>55502300000</v>
      </c>
      <c r="I50" s="148">
        <f>I51+I52+I53</f>
        <v>4500000000</v>
      </c>
      <c r="J50" s="139">
        <f>J51+J52+J53</f>
        <v>4474230129</v>
      </c>
      <c r="K50" s="139">
        <f>K51+K52+K53</f>
        <v>0</v>
      </c>
      <c r="L50" s="139">
        <f t="shared" si="1"/>
        <v>4474230129</v>
      </c>
      <c r="M50" s="140">
        <f t="shared" si="2"/>
        <v>25769871</v>
      </c>
    </row>
    <row r="51" spans="1:13" s="8" customFormat="1" ht="24" customHeight="1">
      <c r="A51" s="101"/>
      <c r="B51" s="180"/>
      <c r="C51" s="180"/>
      <c r="D51" s="180">
        <v>1</v>
      </c>
      <c r="E51" s="108" t="s">
        <v>61</v>
      </c>
      <c r="F51" s="139">
        <v>1699000000</v>
      </c>
      <c r="G51" s="139">
        <v>0</v>
      </c>
      <c r="H51" s="139">
        <f t="shared" si="0"/>
        <v>1699000000</v>
      </c>
      <c r="I51" s="148">
        <v>0</v>
      </c>
      <c r="J51" s="139">
        <v>0</v>
      </c>
      <c r="K51" s="139">
        <v>0</v>
      </c>
      <c r="L51" s="139">
        <f t="shared" si="1"/>
        <v>0</v>
      </c>
      <c r="M51" s="140">
        <f t="shared" si="2"/>
        <v>0</v>
      </c>
    </row>
    <row r="52" spans="1:13" s="8" customFormat="1" ht="24" customHeight="1">
      <c r="A52" s="101"/>
      <c r="B52" s="180"/>
      <c r="C52" s="180"/>
      <c r="D52" s="180">
        <v>2</v>
      </c>
      <c r="E52" s="108" t="s">
        <v>59</v>
      </c>
      <c r="F52" s="139">
        <v>5756700000</v>
      </c>
      <c r="G52" s="139">
        <v>0</v>
      </c>
      <c r="H52" s="139">
        <f t="shared" si="0"/>
        <v>5756700000</v>
      </c>
      <c r="I52" s="148">
        <v>0</v>
      </c>
      <c r="J52" s="139">
        <v>0</v>
      </c>
      <c r="K52" s="139">
        <v>0</v>
      </c>
      <c r="L52" s="139">
        <f t="shared" si="1"/>
        <v>0</v>
      </c>
      <c r="M52" s="140">
        <f t="shared" si="2"/>
        <v>0</v>
      </c>
    </row>
    <row r="53" spans="1:13" s="8" customFormat="1" ht="24" customHeight="1">
      <c r="A53" s="101"/>
      <c r="B53" s="180"/>
      <c r="C53" s="180"/>
      <c r="D53" s="180">
        <v>3</v>
      </c>
      <c r="E53" s="108" t="s">
        <v>62</v>
      </c>
      <c r="F53" s="139">
        <v>48046600000</v>
      </c>
      <c r="G53" s="139">
        <v>0</v>
      </c>
      <c r="H53" s="139">
        <f t="shared" si="0"/>
        <v>48046600000</v>
      </c>
      <c r="I53" s="148">
        <v>4500000000</v>
      </c>
      <c r="J53" s="139">
        <v>4474230129</v>
      </c>
      <c r="K53" s="139">
        <v>0</v>
      </c>
      <c r="L53" s="139">
        <f t="shared" si="1"/>
        <v>4474230129</v>
      </c>
      <c r="M53" s="140">
        <f t="shared" si="2"/>
        <v>25769871</v>
      </c>
    </row>
    <row r="54" spans="1:13" s="126" customFormat="1" ht="24" customHeight="1">
      <c r="A54" s="124"/>
      <c r="B54" s="175">
        <v>2</v>
      </c>
      <c r="C54" s="175"/>
      <c r="D54" s="175"/>
      <c r="E54" s="94" t="s">
        <v>63</v>
      </c>
      <c r="F54" s="137">
        <f aca="true" t="shared" si="13" ref="F54:G56">F55</f>
        <v>1624800000</v>
      </c>
      <c r="G54" s="137">
        <f t="shared" si="13"/>
        <v>0</v>
      </c>
      <c r="H54" s="137">
        <f t="shared" si="0"/>
        <v>1624800000</v>
      </c>
      <c r="I54" s="147">
        <f aca="true" t="shared" si="14" ref="I54:K56">I55</f>
        <v>0</v>
      </c>
      <c r="J54" s="137">
        <f t="shared" si="14"/>
        <v>0</v>
      </c>
      <c r="K54" s="137">
        <f t="shared" si="14"/>
        <v>0</v>
      </c>
      <c r="L54" s="137">
        <f t="shared" si="1"/>
        <v>0</v>
      </c>
      <c r="M54" s="138">
        <f t="shared" si="2"/>
        <v>0</v>
      </c>
    </row>
    <row r="55" spans="1:13" s="8" customFormat="1" ht="24" customHeight="1">
      <c r="A55" s="101"/>
      <c r="B55" s="180"/>
      <c r="C55" s="180"/>
      <c r="D55" s="180"/>
      <c r="E55" s="96" t="s">
        <v>35</v>
      </c>
      <c r="F55" s="139">
        <f t="shared" si="13"/>
        <v>1624800000</v>
      </c>
      <c r="G55" s="139">
        <f t="shared" si="13"/>
        <v>0</v>
      </c>
      <c r="H55" s="139">
        <f t="shared" si="0"/>
        <v>1624800000</v>
      </c>
      <c r="I55" s="148">
        <f t="shared" si="14"/>
        <v>0</v>
      </c>
      <c r="J55" s="139">
        <f t="shared" si="14"/>
        <v>0</v>
      </c>
      <c r="K55" s="139">
        <f t="shared" si="14"/>
        <v>0</v>
      </c>
      <c r="L55" s="139">
        <f t="shared" si="1"/>
        <v>0</v>
      </c>
      <c r="M55" s="140">
        <f t="shared" si="2"/>
        <v>0</v>
      </c>
    </row>
    <row r="56" spans="1:13" s="8" customFormat="1" ht="24" customHeight="1">
      <c r="A56" s="101"/>
      <c r="B56" s="180"/>
      <c r="C56" s="180" t="s">
        <v>29</v>
      </c>
      <c r="D56" s="180"/>
      <c r="E56" s="98" t="s">
        <v>64</v>
      </c>
      <c r="F56" s="139">
        <f t="shared" si="13"/>
        <v>1624800000</v>
      </c>
      <c r="G56" s="139">
        <f t="shared" si="13"/>
        <v>0</v>
      </c>
      <c r="H56" s="139">
        <f t="shared" si="0"/>
        <v>1624800000</v>
      </c>
      <c r="I56" s="148">
        <f t="shared" si="14"/>
        <v>0</v>
      </c>
      <c r="J56" s="139">
        <f t="shared" si="14"/>
        <v>0</v>
      </c>
      <c r="K56" s="139">
        <f t="shared" si="14"/>
        <v>0</v>
      </c>
      <c r="L56" s="139">
        <f t="shared" si="1"/>
        <v>0</v>
      </c>
      <c r="M56" s="140">
        <f t="shared" si="2"/>
        <v>0</v>
      </c>
    </row>
    <row r="57" spans="1:13" s="8" customFormat="1" ht="24" customHeight="1">
      <c r="A57" s="101"/>
      <c r="B57" s="180"/>
      <c r="C57" s="180"/>
      <c r="D57" s="180" t="s">
        <v>29</v>
      </c>
      <c r="E57" s="108" t="s">
        <v>59</v>
      </c>
      <c r="F57" s="139">
        <v>1624800000</v>
      </c>
      <c r="G57" s="139">
        <v>0</v>
      </c>
      <c r="H57" s="139">
        <f t="shared" si="0"/>
        <v>1624800000</v>
      </c>
      <c r="I57" s="148">
        <v>0</v>
      </c>
      <c r="J57" s="139">
        <v>0</v>
      </c>
      <c r="K57" s="139">
        <v>0</v>
      </c>
      <c r="L57" s="139">
        <f t="shared" si="1"/>
        <v>0</v>
      </c>
      <c r="M57" s="140">
        <f t="shared" si="2"/>
        <v>0</v>
      </c>
    </row>
    <row r="58" spans="1:13" ht="17.25" customHeight="1" thickBot="1">
      <c r="A58" s="90"/>
      <c r="B58" s="181"/>
      <c r="C58" s="181"/>
      <c r="D58" s="181"/>
      <c r="E58" s="91"/>
      <c r="F58" s="153"/>
      <c r="G58" s="153"/>
      <c r="H58" s="153"/>
      <c r="I58" s="154"/>
      <c r="J58" s="153"/>
      <c r="K58" s="153"/>
      <c r="L58" s="153"/>
      <c r="M58" s="155"/>
    </row>
  </sheetData>
  <mergeCells count="3">
    <mergeCell ref="M5:M6"/>
    <mergeCell ref="I5:I6"/>
    <mergeCell ref="J5:L5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1"/>
  <headerFooter alignWithMargins="0">
    <oddFooter>&amp;C&amp;"細明體,標準"丙&amp;"Times New Roman,標準" &amp;P+17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showGridLines="0" zoomScale="75" zoomScaleNormal="75" zoomScaleSheetLayoutView="75" workbookViewId="0" topLeftCell="A5">
      <selection activeCell="E16" sqref="E16"/>
    </sheetView>
  </sheetViews>
  <sheetFormatPr defaultColWidth="9.00390625" defaultRowHeight="15.75"/>
  <cols>
    <col min="1" max="1" width="2.75390625" style="0" customWidth="1"/>
    <col min="2" max="4" width="2.625" style="0" customWidth="1"/>
    <col min="5" max="5" width="25.125" style="0" customWidth="1"/>
    <col min="6" max="7" width="17.00390625" style="0" customWidth="1"/>
    <col min="8" max="8" width="16.875" style="0" customWidth="1"/>
    <col min="9" max="9" width="16.625" style="0" customWidth="1"/>
    <col min="10" max="10" width="18.50390625" style="0" customWidth="1"/>
    <col min="11" max="12" width="17.125" style="0" customWidth="1"/>
    <col min="13" max="13" width="16.75390625" style="8" customWidth="1"/>
  </cols>
  <sheetData>
    <row r="2" spans="1:13" ht="24.75" customHeight="1">
      <c r="A2" s="10"/>
      <c r="B2" s="1"/>
      <c r="C2" s="2"/>
      <c r="D2" s="3"/>
      <c r="E2" s="3"/>
      <c r="F2" s="4"/>
      <c r="G2" s="4"/>
      <c r="H2" s="46" t="s">
        <v>19</v>
      </c>
      <c r="I2" s="47" t="s">
        <v>20</v>
      </c>
      <c r="K2" s="2"/>
      <c r="L2" s="4"/>
      <c r="M2" s="9"/>
    </row>
    <row r="3" spans="1:13" ht="24.75" customHeight="1">
      <c r="A3" s="10"/>
      <c r="B3" s="5"/>
      <c r="C3" s="5"/>
      <c r="D3" s="6"/>
      <c r="E3" s="6"/>
      <c r="F3" s="4"/>
      <c r="G3" s="4"/>
      <c r="H3" s="67" t="s">
        <v>109</v>
      </c>
      <c r="I3" s="68" t="s">
        <v>0</v>
      </c>
      <c r="K3" s="4"/>
      <c r="L3" s="4"/>
      <c r="M3" s="9"/>
    </row>
    <row r="4" spans="1:13" s="120" customFormat="1" ht="24.75" customHeight="1" thickBot="1">
      <c r="A4" s="51"/>
      <c r="B4" s="51"/>
      <c r="C4" s="51"/>
      <c r="D4" s="51"/>
      <c r="E4" s="52"/>
      <c r="F4" s="51"/>
      <c r="G4" s="51"/>
      <c r="H4" s="118" t="s">
        <v>22</v>
      </c>
      <c r="I4" s="119" t="s">
        <v>99</v>
      </c>
      <c r="K4" s="51"/>
      <c r="L4" s="51"/>
      <c r="M4" s="117" t="s">
        <v>110</v>
      </c>
    </row>
    <row r="5" spans="1:13" s="11" customFormat="1" ht="24.75" customHeight="1">
      <c r="A5" s="12" t="s">
        <v>65</v>
      </c>
      <c r="B5" s="12"/>
      <c r="C5" s="12"/>
      <c r="D5" s="12"/>
      <c r="E5" s="89"/>
      <c r="F5" s="12" t="s">
        <v>91</v>
      </c>
      <c r="G5" s="12"/>
      <c r="H5" s="89"/>
      <c r="I5" s="12" t="s">
        <v>98</v>
      </c>
      <c r="J5" s="12"/>
      <c r="K5" s="12"/>
      <c r="L5" s="202" t="s">
        <v>92</v>
      </c>
      <c r="M5" s="201" t="s">
        <v>93</v>
      </c>
    </row>
    <row r="6" spans="1:13" s="11" customFormat="1" ht="24.75" customHeight="1">
      <c r="A6" s="21" t="s">
        <v>1</v>
      </c>
      <c r="B6" s="71" t="s">
        <v>2</v>
      </c>
      <c r="C6" s="21" t="s">
        <v>3</v>
      </c>
      <c r="D6" s="21" t="s">
        <v>4</v>
      </c>
      <c r="E6" s="13" t="s">
        <v>5</v>
      </c>
      <c r="F6" s="14" t="s">
        <v>94</v>
      </c>
      <c r="G6" s="24" t="s">
        <v>15</v>
      </c>
      <c r="H6" s="15" t="s">
        <v>95</v>
      </c>
      <c r="I6" s="62" t="s">
        <v>96</v>
      </c>
      <c r="J6" s="15" t="s">
        <v>6</v>
      </c>
      <c r="K6" s="15" t="s">
        <v>97</v>
      </c>
      <c r="L6" s="203"/>
      <c r="M6" s="191"/>
    </row>
    <row r="7" spans="1:13" s="126" customFormat="1" ht="24" customHeight="1">
      <c r="A7" s="130"/>
      <c r="B7" s="131"/>
      <c r="C7" s="130"/>
      <c r="D7" s="132" t="s">
        <v>7</v>
      </c>
      <c r="E7" s="84" t="s">
        <v>8</v>
      </c>
      <c r="F7" s="78">
        <f aca="true" t="shared" si="0" ref="F7:M7">F8</f>
        <v>75498000000</v>
      </c>
      <c r="G7" s="97">
        <f t="shared" si="0"/>
        <v>0</v>
      </c>
      <c r="H7" s="78">
        <f t="shared" si="0"/>
        <v>75498000000</v>
      </c>
      <c r="I7" s="78">
        <f t="shared" si="0"/>
        <v>75498000000</v>
      </c>
      <c r="J7" s="97">
        <f t="shared" si="0"/>
        <v>0</v>
      </c>
      <c r="K7" s="78">
        <f t="shared" si="0"/>
        <v>75498000000</v>
      </c>
      <c r="L7" s="97">
        <f t="shared" si="0"/>
        <v>0</v>
      </c>
      <c r="M7" s="79">
        <f t="shared" si="0"/>
        <v>75498000000</v>
      </c>
    </row>
    <row r="8" spans="1:13" s="25" customFormat="1" ht="24" customHeight="1">
      <c r="A8" s="183">
        <v>1</v>
      </c>
      <c r="B8" s="184"/>
      <c r="C8" s="183"/>
      <c r="D8" s="183"/>
      <c r="E8" s="85" t="s">
        <v>13</v>
      </c>
      <c r="F8" s="78">
        <f>F9</f>
        <v>75498000000</v>
      </c>
      <c r="G8" s="97">
        <f>G9</f>
        <v>0</v>
      </c>
      <c r="H8" s="78">
        <f>F8+G8</f>
        <v>75498000000</v>
      </c>
      <c r="I8" s="78">
        <f>I9</f>
        <v>75498000000</v>
      </c>
      <c r="J8" s="97">
        <f>J9</f>
        <v>0</v>
      </c>
      <c r="K8" s="78">
        <f>I8+J8</f>
        <v>75498000000</v>
      </c>
      <c r="L8" s="97">
        <f>L9</f>
        <v>0</v>
      </c>
      <c r="M8" s="80">
        <f>M9</f>
        <v>75498000000</v>
      </c>
    </row>
    <row r="9" spans="1:13" s="25" customFormat="1" ht="24" customHeight="1">
      <c r="A9" s="183"/>
      <c r="B9" s="184">
        <v>1</v>
      </c>
      <c r="C9" s="183"/>
      <c r="D9" s="183"/>
      <c r="E9" s="86" t="s">
        <v>100</v>
      </c>
      <c r="F9" s="78">
        <f>F10+F11</f>
        <v>75498000000</v>
      </c>
      <c r="G9" s="97">
        <f>SUM(G10:G18)</f>
        <v>0</v>
      </c>
      <c r="H9" s="78">
        <f>F9+G9</f>
        <v>75498000000</v>
      </c>
      <c r="I9" s="78">
        <f>I10+I11</f>
        <v>75498000000</v>
      </c>
      <c r="J9" s="97">
        <f>J10+J11</f>
        <v>0</v>
      </c>
      <c r="K9" s="78">
        <f>I9+J9</f>
        <v>75498000000</v>
      </c>
      <c r="L9" s="97">
        <f>L10+L11</f>
        <v>0</v>
      </c>
      <c r="M9" s="80">
        <f>M10+M11</f>
        <v>75498000000</v>
      </c>
    </row>
    <row r="10" spans="1:13" ht="24" customHeight="1">
      <c r="A10" s="185"/>
      <c r="B10" s="186"/>
      <c r="C10" s="185">
        <v>1</v>
      </c>
      <c r="D10" s="185"/>
      <c r="E10" s="88" t="s">
        <v>12</v>
      </c>
      <c r="F10" s="81">
        <v>30000000000</v>
      </c>
      <c r="G10" s="97">
        <v>0</v>
      </c>
      <c r="H10" s="81">
        <f>F10+G10</f>
        <v>30000000000</v>
      </c>
      <c r="I10" s="81">
        <v>30000000000</v>
      </c>
      <c r="J10" s="97">
        <v>0</v>
      </c>
      <c r="K10" s="81">
        <f>I10+J10</f>
        <v>30000000000</v>
      </c>
      <c r="L10" s="97">
        <v>0</v>
      </c>
      <c r="M10" s="82">
        <f>K10-L10</f>
        <v>30000000000</v>
      </c>
    </row>
    <row r="11" spans="1:13" ht="24" customHeight="1">
      <c r="A11" s="185"/>
      <c r="B11" s="186"/>
      <c r="C11" s="185">
        <v>2</v>
      </c>
      <c r="D11" s="185"/>
      <c r="E11" s="88" t="s">
        <v>14</v>
      </c>
      <c r="F11" s="81">
        <v>45498000000</v>
      </c>
      <c r="G11" s="97">
        <v>0</v>
      </c>
      <c r="H11" s="81">
        <f>F11+G11</f>
        <v>45498000000</v>
      </c>
      <c r="I11" s="81">
        <v>45498000000</v>
      </c>
      <c r="J11" s="97">
        <v>0</v>
      </c>
      <c r="K11" s="81">
        <f>I11+J11</f>
        <v>45498000000</v>
      </c>
      <c r="L11" s="97">
        <v>0</v>
      </c>
      <c r="M11" s="82">
        <f>K11-L11</f>
        <v>45498000000</v>
      </c>
    </row>
    <row r="12" spans="1:13" ht="20.25" customHeight="1">
      <c r="A12" s="185"/>
      <c r="B12" s="186"/>
      <c r="C12" s="185"/>
      <c r="D12" s="185"/>
      <c r="E12" s="31"/>
      <c r="F12" s="17"/>
      <c r="G12" s="19"/>
      <c r="H12" s="17"/>
      <c r="I12" s="17"/>
      <c r="J12" s="19"/>
      <c r="K12" s="17"/>
      <c r="L12" s="17"/>
      <c r="M12" s="18"/>
    </row>
    <row r="13" spans="1:13" ht="22.5" customHeight="1">
      <c r="A13" s="22"/>
      <c r="B13" s="72"/>
      <c r="C13" s="22"/>
      <c r="D13" s="22"/>
      <c r="E13" s="32"/>
      <c r="F13" s="19"/>
      <c r="G13" s="19"/>
      <c r="H13" s="19"/>
      <c r="I13" s="19"/>
      <c r="J13" s="19"/>
      <c r="K13" s="19"/>
      <c r="L13" s="19"/>
      <c r="M13" s="20"/>
    </row>
    <row r="14" spans="1:13" s="43" customFormat="1" ht="24.75" customHeight="1">
      <c r="A14" s="40"/>
      <c r="B14" s="73"/>
      <c r="C14" s="40"/>
      <c r="D14" s="40"/>
      <c r="E14" s="34"/>
      <c r="F14" s="41"/>
      <c r="G14" s="41"/>
      <c r="H14" s="41"/>
      <c r="I14" s="41"/>
      <c r="J14" s="41"/>
      <c r="K14" s="41"/>
      <c r="L14" s="41"/>
      <c r="M14" s="42"/>
    </row>
    <row r="15" spans="1:13" ht="15" customHeight="1">
      <c r="A15" s="22"/>
      <c r="B15" s="72"/>
      <c r="C15" s="22"/>
      <c r="D15" s="22"/>
      <c r="E15" s="32"/>
      <c r="F15" s="19"/>
      <c r="G15" s="19"/>
      <c r="H15" s="19"/>
      <c r="I15" s="19"/>
      <c r="J15" s="19"/>
      <c r="K15" s="19"/>
      <c r="L15" s="19"/>
      <c r="M15" s="50"/>
    </row>
    <row r="16" spans="1:13" s="39" customFormat="1" ht="13.5" customHeight="1">
      <c r="A16" s="36"/>
      <c r="B16" s="74"/>
      <c r="C16" s="36"/>
      <c r="D16" s="36"/>
      <c r="E16" s="7"/>
      <c r="F16" s="37"/>
      <c r="G16" s="37"/>
      <c r="H16" s="37"/>
      <c r="I16" s="37"/>
      <c r="J16" s="37"/>
      <c r="K16" s="37"/>
      <c r="L16" s="37"/>
      <c r="M16" s="38"/>
    </row>
    <row r="17" spans="1:13" s="44" customFormat="1" ht="19.5" customHeight="1">
      <c r="A17" s="22"/>
      <c r="B17" s="72"/>
      <c r="C17" s="22"/>
      <c r="D17" s="22"/>
      <c r="E17" s="32"/>
      <c r="F17" s="19"/>
      <c r="G17" s="19"/>
      <c r="H17" s="19"/>
      <c r="I17" s="19"/>
      <c r="J17" s="19"/>
      <c r="K17" s="19"/>
      <c r="L17" s="19"/>
      <c r="M17" s="20"/>
    </row>
    <row r="18" spans="1:13" ht="20.25" customHeight="1">
      <c r="A18" s="22"/>
      <c r="B18" s="72"/>
      <c r="C18" s="22"/>
      <c r="D18" s="22"/>
      <c r="E18" s="33"/>
      <c r="F18" s="17"/>
      <c r="G18" s="17"/>
      <c r="H18" s="17"/>
      <c r="I18" s="17"/>
      <c r="J18" s="17"/>
      <c r="K18" s="17"/>
      <c r="L18" s="17"/>
      <c r="M18" s="18"/>
    </row>
    <row r="19" spans="1:13" ht="20.25" customHeight="1">
      <c r="A19" s="22"/>
      <c r="B19" s="72"/>
      <c r="C19" s="22"/>
      <c r="D19" s="22"/>
      <c r="E19" s="31"/>
      <c r="F19" s="17"/>
      <c r="G19" s="17"/>
      <c r="H19" s="17"/>
      <c r="I19" s="17"/>
      <c r="J19" s="17"/>
      <c r="K19" s="17"/>
      <c r="L19" s="17"/>
      <c r="M19" s="18"/>
    </row>
    <row r="20" spans="1:13" ht="20.25" customHeight="1">
      <c r="A20" s="22"/>
      <c r="B20" s="72"/>
      <c r="C20" s="22"/>
      <c r="D20" s="22"/>
      <c r="E20" s="32"/>
      <c r="F20" s="19"/>
      <c r="G20" s="19"/>
      <c r="H20" s="19"/>
      <c r="I20" s="19"/>
      <c r="J20" s="19"/>
      <c r="K20" s="19"/>
      <c r="L20" s="19"/>
      <c r="M20" s="20"/>
    </row>
    <row r="21" spans="1:13" ht="22.5" customHeight="1">
      <c r="A21" s="22"/>
      <c r="B21" s="72"/>
      <c r="C21" s="22"/>
      <c r="D21" s="22"/>
      <c r="E21" s="32"/>
      <c r="F21" s="19"/>
      <c r="G21" s="19"/>
      <c r="H21" s="19"/>
      <c r="I21" s="19"/>
      <c r="J21" s="19"/>
      <c r="K21" s="19"/>
      <c r="L21" s="19"/>
      <c r="M21" s="20"/>
    </row>
    <row r="22" spans="1:13" ht="20.25" customHeight="1">
      <c r="A22" s="22"/>
      <c r="B22" s="72"/>
      <c r="C22" s="22"/>
      <c r="D22" s="22"/>
      <c r="E22" s="45"/>
      <c r="F22" s="19"/>
      <c r="G22" s="19"/>
      <c r="H22" s="19"/>
      <c r="I22" s="19"/>
      <c r="J22" s="19"/>
      <c r="K22" s="19"/>
      <c r="L22" s="19"/>
      <c r="M22" s="20"/>
    </row>
    <row r="23" spans="1:13" ht="20.25" customHeight="1">
      <c r="A23" s="22"/>
      <c r="B23" s="72"/>
      <c r="C23" s="22"/>
      <c r="D23" s="22"/>
      <c r="E23" s="33"/>
      <c r="F23" s="17"/>
      <c r="G23" s="17"/>
      <c r="H23" s="17"/>
      <c r="I23" s="17"/>
      <c r="J23" s="17"/>
      <c r="K23" s="17"/>
      <c r="L23" s="17"/>
      <c r="M23" s="18"/>
    </row>
    <row r="24" spans="1:13" ht="20.25" customHeight="1">
      <c r="A24" s="22"/>
      <c r="B24" s="72"/>
      <c r="C24" s="22"/>
      <c r="D24" s="22"/>
      <c r="E24" s="31"/>
      <c r="F24" s="17"/>
      <c r="G24" s="17"/>
      <c r="H24" s="17"/>
      <c r="I24" s="17"/>
      <c r="J24" s="17"/>
      <c r="K24" s="17"/>
      <c r="L24" s="17"/>
      <c r="M24" s="18"/>
    </row>
    <row r="25" spans="1:13" ht="20.25" customHeight="1">
      <c r="A25" s="22"/>
      <c r="B25" s="72"/>
      <c r="C25" s="22"/>
      <c r="D25" s="22"/>
      <c r="E25" s="32"/>
      <c r="F25" s="19"/>
      <c r="G25" s="19"/>
      <c r="H25" s="19"/>
      <c r="I25" s="19"/>
      <c r="J25" s="19"/>
      <c r="K25" s="19"/>
      <c r="L25" s="19"/>
      <c r="M25" s="20"/>
    </row>
    <row r="26" spans="1:13" ht="20.25" customHeight="1">
      <c r="A26" s="22"/>
      <c r="B26" s="72"/>
      <c r="C26" s="22"/>
      <c r="D26" s="22"/>
      <c r="E26" s="34"/>
      <c r="F26" s="19"/>
      <c r="G26" s="19"/>
      <c r="H26" s="19"/>
      <c r="I26" s="19"/>
      <c r="J26" s="19"/>
      <c r="K26" s="19"/>
      <c r="L26" s="19"/>
      <c r="M26" s="20"/>
    </row>
    <row r="27" spans="1:13" ht="20.25" customHeight="1">
      <c r="A27" s="22"/>
      <c r="B27" s="72"/>
      <c r="C27" s="22"/>
      <c r="D27" s="22"/>
      <c r="E27" s="33"/>
      <c r="F27" s="17"/>
      <c r="G27" s="17"/>
      <c r="H27" s="17"/>
      <c r="I27" s="17"/>
      <c r="J27" s="17"/>
      <c r="K27" s="17"/>
      <c r="L27" s="17"/>
      <c r="M27" s="18"/>
    </row>
    <row r="28" spans="1:13" ht="20.25" customHeight="1">
      <c r="A28" s="22"/>
      <c r="B28" s="72"/>
      <c r="C28" s="22"/>
      <c r="D28" s="22"/>
      <c r="E28" s="33"/>
      <c r="F28" s="17"/>
      <c r="G28" s="17"/>
      <c r="H28" s="17"/>
      <c r="I28" s="17"/>
      <c r="J28" s="17"/>
      <c r="K28" s="17"/>
      <c r="L28" s="17"/>
      <c r="M28" s="18"/>
    </row>
    <row r="29" spans="1:13" ht="20.25" customHeight="1">
      <c r="A29" s="22"/>
      <c r="B29" s="72"/>
      <c r="C29" s="22"/>
      <c r="D29" s="22"/>
      <c r="E29" s="33"/>
      <c r="F29" s="17"/>
      <c r="G29" s="17"/>
      <c r="H29" s="17"/>
      <c r="I29" s="17"/>
      <c r="J29" s="17"/>
      <c r="K29" s="17"/>
      <c r="L29" s="17"/>
      <c r="M29" s="18"/>
    </row>
    <row r="30" spans="1:13" ht="20.25" customHeight="1">
      <c r="A30" s="22"/>
      <c r="B30" s="72"/>
      <c r="C30" s="22"/>
      <c r="D30" s="22"/>
      <c r="E30" s="33"/>
      <c r="F30" s="17"/>
      <c r="G30" s="17"/>
      <c r="H30" s="17"/>
      <c r="I30" s="17"/>
      <c r="J30" s="17"/>
      <c r="K30" s="17"/>
      <c r="L30" s="17"/>
      <c r="M30" s="18"/>
    </row>
    <row r="31" spans="1:13" ht="20.25" customHeight="1">
      <c r="A31" s="22"/>
      <c r="B31" s="72"/>
      <c r="C31" s="22"/>
      <c r="D31" s="22"/>
      <c r="E31" s="33"/>
      <c r="F31" s="17"/>
      <c r="G31" s="17"/>
      <c r="H31" s="17"/>
      <c r="I31" s="17"/>
      <c r="J31" s="17"/>
      <c r="K31" s="17"/>
      <c r="L31" s="17"/>
      <c r="M31" s="18"/>
    </row>
    <row r="32" spans="1:13" ht="20.25" customHeight="1">
      <c r="A32" s="22"/>
      <c r="B32" s="72"/>
      <c r="C32" s="22"/>
      <c r="D32" s="22"/>
      <c r="E32" s="33"/>
      <c r="F32" s="17"/>
      <c r="G32" s="17"/>
      <c r="H32" s="17"/>
      <c r="I32" s="17"/>
      <c r="J32" s="17"/>
      <c r="K32" s="17"/>
      <c r="L32" s="17"/>
      <c r="M32" s="18"/>
    </row>
    <row r="33" spans="1:13" ht="17.25" customHeight="1">
      <c r="A33" s="22"/>
      <c r="B33" s="72"/>
      <c r="C33" s="22"/>
      <c r="D33" s="22"/>
      <c r="E33" s="33"/>
      <c r="F33" s="17"/>
      <c r="G33" s="17"/>
      <c r="H33" s="17"/>
      <c r="I33" s="17"/>
      <c r="J33" s="17"/>
      <c r="K33" s="17"/>
      <c r="L33" s="17"/>
      <c r="M33" s="18"/>
    </row>
    <row r="34" spans="1:13" ht="26.25" customHeight="1">
      <c r="A34" s="22"/>
      <c r="B34" s="72"/>
      <c r="C34" s="22"/>
      <c r="D34" s="22"/>
      <c r="E34" s="32"/>
      <c r="F34" s="19"/>
      <c r="G34" s="19"/>
      <c r="H34" s="19"/>
      <c r="I34" s="19"/>
      <c r="J34" s="19"/>
      <c r="K34" s="19"/>
      <c r="L34" s="19"/>
      <c r="M34" s="20"/>
    </row>
    <row r="35" spans="1:13" s="60" customFormat="1" ht="25.5" customHeight="1" thickBot="1">
      <c r="A35" s="63"/>
      <c r="B35" s="75"/>
      <c r="C35" s="63"/>
      <c r="D35" s="63"/>
      <c r="E35" s="70"/>
      <c r="F35" s="58"/>
      <c r="G35" s="58"/>
      <c r="H35" s="58"/>
      <c r="I35" s="58"/>
      <c r="J35" s="58"/>
      <c r="K35" s="58"/>
      <c r="L35" s="58"/>
      <c r="M35" s="59"/>
    </row>
    <row r="36" spans="1:13" s="8" customFormat="1" ht="20.25" customHeight="1">
      <c r="A36" s="61"/>
      <c r="B36" s="61"/>
      <c r="C36" s="61"/>
      <c r="D36" s="61"/>
      <c r="E36" s="49"/>
      <c r="F36" s="20"/>
      <c r="G36" s="20"/>
      <c r="H36" s="20"/>
      <c r="I36" s="20"/>
      <c r="J36" s="20"/>
      <c r="K36" s="20"/>
      <c r="L36" s="20"/>
      <c r="M36" s="20"/>
    </row>
    <row r="37" spans="1:13" ht="18.75" customHeight="1">
      <c r="A37" s="26"/>
      <c r="B37" s="48"/>
      <c r="C37" s="27"/>
      <c r="D37" s="27"/>
      <c r="E37" s="56"/>
      <c r="F37" s="57"/>
      <c r="G37" s="57"/>
      <c r="H37" s="57"/>
      <c r="I37" s="57"/>
      <c r="J37" s="57"/>
      <c r="K37" s="57"/>
      <c r="L37" s="57"/>
      <c r="M37" s="57"/>
    </row>
    <row r="38" spans="1:13" ht="18.75" customHeight="1">
      <c r="A38" s="27"/>
      <c r="B38" s="27"/>
      <c r="C38" s="27"/>
      <c r="D38" s="27"/>
      <c r="E38" s="28"/>
      <c r="F38" s="29"/>
      <c r="G38" s="29"/>
      <c r="H38" s="29"/>
      <c r="I38" s="29"/>
      <c r="J38" s="29"/>
      <c r="K38" s="30"/>
      <c r="L38" s="30"/>
      <c r="M38" s="30"/>
    </row>
    <row r="39" ht="19.5" customHeight="1">
      <c r="A39" s="27"/>
    </row>
  </sheetData>
  <mergeCells count="2">
    <mergeCell ref="M5:M6"/>
    <mergeCell ref="L5:L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1"/>
  <headerFooter alignWithMargins="0">
    <oddFooter>&amp;C&amp;"細明體,標準"丙&amp;"Times New Roman,標準" &amp;P+21</oddFooter>
  </headerFooter>
  <rowBreaks count="1" manualBreakCount="1">
    <brk id="3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75" zoomScaleNormal="75" zoomScaleSheetLayoutView="75" workbookViewId="0" topLeftCell="H1">
      <selection activeCell="I4" sqref="I4:I5"/>
    </sheetView>
  </sheetViews>
  <sheetFormatPr defaultColWidth="9.00390625" defaultRowHeight="15.75"/>
  <cols>
    <col min="1" max="4" width="2.25390625" style="0" customWidth="1"/>
    <col min="5" max="5" width="25.125" style="0" customWidth="1"/>
    <col min="6" max="7" width="17.125" style="0" customWidth="1"/>
    <col min="8" max="8" width="17.00390625" style="0" customWidth="1"/>
    <col min="9" max="9" width="29.50390625" style="0" customWidth="1"/>
    <col min="10" max="10" width="29.25390625" style="0" customWidth="1"/>
    <col min="11" max="11" width="27.00390625" style="8" customWidth="1"/>
    <col min="12" max="12" width="4.00390625" style="0" customWidth="1"/>
  </cols>
  <sheetData>
    <row r="1" spans="1:11" ht="24.75" customHeight="1">
      <c r="A1" s="10"/>
      <c r="B1" s="1"/>
      <c r="C1" s="2"/>
      <c r="D1" s="3"/>
      <c r="E1" s="3"/>
      <c r="F1" s="4"/>
      <c r="H1" s="46" t="s">
        <v>19</v>
      </c>
      <c r="I1" s="47" t="s">
        <v>20</v>
      </c>
      <c r="J1" s="3"/>
      <c r="K1" s="9"/>
    </row>
    <row r="2" spans="1:11" ht="24.75" customHeight="1">
      <c r="A2" s="10"/>
      <c r="B2" s="5"/>
      <c r="C2" s="5"/>
      <c r="D2" s="6"/>
      <c r="E2" s="6"/>
      <c r="F2" s="4"/>
      <c r="G2" s="4"/>
      <c r="H2" s="67" t="s">
        <v>107</v>
      </c>
      <c r="I2" s="68" t="s">
        <v>108</v>
      </c>
      <c r="J2" s="4"/>
      <c r="K2" s="9"/>
    </row>
    <row r="3" spans="1:11" s="120" customFormat="1" ht="24.75" customHeight="1" thickBot="1">
      <c r="A3" s="51"/>
      <c r="B3" s="51"/>
      <c r="C3" s="51"/>
      <c r="D3" s="51"/>
      <c r="E3" s="52"/>
      <c r="F3" s="51"/>
      <c r="H3" s="118" t="s">
        <v>21</v>
      </c>
      <c r="I3" s="121" t="s">
        <v>105</v>
      </c>
      <c r="J3" s="51"/>
      <c r="K3" s="122"/>
    </row>
    <row r="4" spans="1:11" s="11" customFormat="1" ht="24.75" customHeight="1">
      <c r="A4" s="12" t="s">
        <v>101</v>
      </c>
      <c r="B4" s="12"/>
      <c r="C4" s="12"/>
      <c r="D4" s="12"/>
      <c r="E4" s="89"/>
      <c r="F4" s="12" t="s">
        <v>102</v>
      </c>
      <c r="G4" s="12"/>
      <c r="H4" s="89"/>
      <c r="I4" s="206" t="s">
        <v>17</v>
      </c>
      <c r="J4" s="207" t="s">
        <v>148</v>
      </c>
      <c r="K4" s="204" t="s">
        <v>16</v>
      </c>
    </row>
    <row r="5" spans="1:11" s="11" customFormat="1" ht="24.75" customHeight="1">
      <c r="A5" s="21" t="s">
        <v>1</v>
      </c>
      <c r="B5" s="21" t="s">
        <v>2</v>
      </c>
      <c r="C5" s="21" t="s">
        <v>3</v>
      </c>
      <c r="D5" s="21" t="s">
        <v>4</v>
      </c>
      <c r="E5" s="13" t="s">
        <v>5</v>
      </c>
      <c r="F5" s="14" t="s">
        <v>94</v>
      </c>
      <c r="G5" s="62" t="s">
        <v>103</v>
      </c>
      <c r="H5" s="13" t="s">
        <v>104</v>
      </c>
      <c r="I5" s="197"/>
      <c r="J5" s="208"/>
      <c r="K5" s="205"/>
    </row>
    <row r="6" spans="1:11" s="126" customFormat="1" ht="24" customHeight="1">
      <c r="A6" s="188"/>
      <c r="B6" s="189"/>
      <c r="C6" s="189"/>
      <c r="D6" s="187" t="s">
        <v>7</v>
      </c>
      <c r="E6" s="115" t="s">
        <v>8</v>
      </c>
      <c r="F6" s="116">
        <f>F7</f>
        <v>75498000000</v>
      </c>
      <c r="G6" s="95">
        <f>G7</f>
        <v>0</v>
      </c>
      <c r="H6" s="116">
        <f>H7</f>
        <v>75498000000</v>
      </c>
      <c r="I6" s="78">
        <f>I7</f>
        <v>75498000000</v>
      </c>
      <c r="J6" s="95">
        <f>J7</f>
        <v>0</v>
      </c>
      <c r="K6" s="79">
        <f>I6-J6</f>
        <v>75498000000</v>
      </c>
    </row>
    <row r="7" spans="1:11" s="25" customFormat="1" ht="24" customHeight="1">
      <c r="A7" s="183">
        <v>1</v>
      </c>
      <c r="B7" s="183"/>
      <c r="C7" s="183"/>
      <c r="D7" s="183"/>
      <c r="E7" s="85" t="s">
        <v>13</v>
      </c>
      <c r="F7" s="78">
        <f>F8</f>
        <v>75498000000</v>
      </c>
      <c r="G7" s="95">
        <f>G8</f>
        <v>0</v>
      </c>
      <c r="H7" s="78">
        <f>F7+G7</f>
        <v>75498000000</v>
      </c>
      <c r="I7" s="78">
        <f>I8</f>
        <v>75498000000</v>
      </c>
      <c r="J7" s="95">
        <f>J8</f>
        <v>0</v>
      </c>
      <c r="K7" s="80">
        <f>I7-J7</f>
        <v>75498000000</v>
      </c>
    </row>
    <row r="8" spans="1:11" s="25" customFormat="1" ht="24" customHeight="1">
      <c r="A8" s="183"/>
      <c r="B8" s="183">
        <v>1</v>
      </c>
      <c r="C8" s="183"/>
      <c r="D8" s="183"/>
      <c r="E8" s="86" t="s">
        <v>100</v>
      </c>
      <c r="F8" s="78">
        <f>F9+F10</f>
        <v>75498000000</v>
      </c>
      <c r="G8" s="95">
        <f>SUM(G9:G17)</f>
        <v>0</v>
      </c>
      <c r="H8" s="78">
        <f>F8+G8</f>
        <v>75498000000</v>
      </c>
      <c r="I8" s="78">
        <f>I9+I10</f>
        <v>75498000000</v>
      </c>
      <c r="J8" s="95">
        <f>J9+J10</f>
        <v>0</v>
      </c>
      <c r="K8" s="80">
        <f>I8-J8</f>
        <v>75498000000</v>
      </c>
    </row>
    <row r="9" spans="1:11" ht="24" customHeight="1">
      <c r="A9" s="185"/>
      <c r="B9" s="185"/>
      <c r="C9" s="185">
        <v>1</v>
      </c>
      <c r="D9" s="185"/>
      <c r="E9" s="88" t="s">
        <v>12</v>
      </c>
      <c r="F9" s="81">
        <v>30000000000</v>
      </c>
      <c r="G9" s="97">
        <v>0</v>
      </c>
      <c r="H9" s="81">
        <f>F9+G9</f>
        <v>30000000000</v>
      </c>
      <c r="I9" s="81">
        <v>30000000000</v>
      </c>
      <c r="J9" s="97">
        <v>0</v>
      </c>
      <c r="K9" s="82">
        <f>I9-J9</f>
        <v>30000000000</v>
      </c>
    </row>
    <row r="10" spans="1:11" ht="24" customHeight="1">
      <c r="A10" s="185"/>
      <c r="B10" s="185"/>
      <c r="C10" s="185">
        <v>2</v>
      </c>
      <c r="D10" s="185"/>
      <c r="E10" s="88" t="s">
        <v>14</v>
      </c>
      <c r="F10" s="81">
        <v>45498000000</v>
      </c>
      <c r="G10" s="97">
        <v>0</v>
      </c>
      <c r="H10" s="81">
        <f>F10+G10</f>
        <v>45498000000</v>
      </c>
      <c r="I10" s="81">
        <v>45498000000</v>
      </c>
      <c r="J10" s="97">
        <v>0</v>
      </c>
      <c r="K10" s="83">
        <f>I10-J10</f>
        <v>45498000000</v>
      </c>
    </row>
    <row r="11" spans="1:11" ht="18.75" customHeight="1">
      <c r="A11" s="185"/>
      <c r="B11" s="185"/>
      <c r="C11" s="185"/>
      <c r="D11" s="185"/>
      <c r="E11" s="86"/>
      <c r="F11" s="17"/>
      <c r="G11" s="19"/>
      <c r="H11" s="17"/>
      <c r="I11" s="17"/>
      <c r="J11" s="17"/>
      <c r="K11" s="18"/>
    </row>
    <row r="12" spans="1:11" ht="18.75" customHeight="1">
      <c r="A12" s="185"/>
      <c r="B12" s="185"/>
      <c r="C12" s="185"/>
      <c r="D12" s="185"/>
      <c r="E12" s="87"/>
      <c r="F12" s="19"/>
      <c r="G12" s="19"/>
      <c r="H12" s="19"/>
      <c r="I12" s="19"/>
      <c r="J12" s="19"/>
      <c r="K12" s="20"/>
    </row>
    <row r="13" spans="1:11" ht="18.75" customHeight="1">
      <c r="A13" s="114"/>
      <c r="B13" s="114"/>
      <c r="C13" s="114"/>
      <c r="D13" s="22"/>
      <c r="E13" s="34"/>
      <c r="F13" s="19"/>
      <c r="G13" s="19"/>
      <c r="H13" s="19"/>
      <c r="I13" s="19"/>
      <c r="J13" s="19"/>
      <c r="K13" s="20"/>
    </row>
    <row r="14" spans="1:11" ht="18.75" customHeight="1">
      <c r="A14" s="114"/>
      <c r="B14" s="114"/>
      <c r="C14" s="114"/>
      <c r="D14" s="22"/>
      <c r="E14" s="32"/>
      <c r="F14" s="19"/>
      <c r="G14" s="19"/>
      <c r="H14" s="19"/>
      <c r="I14" s="19"/>
      <c r="J14" s="19"/>
      <c r="K14" s="20"/>
    </row>
    <row r="15" spans="1:11" ht="18.75" customHeight="1">
      <c r="A15" s="22"/>
      <c r="B15" s="22"/>
      <c r="C15" s="22"/>
      <c r="D15" s="22"/>
      <c r="E15" s="7"/>
      <c r="F15" s="19"/>
      <c r="G15" s="19"/>
      <c r="H15" s="19"/>
      <c r="I15" s="19"/>
      <c r="J15" s="19"/>
      <c r="K15" s="20"/>
    </row>
    <row r="16" spans="1:11" ht="18.75" customHeight="1">
      <c r="A16" s="22"/>
      <c r="B16" s="22"/>
      <c r="C16" s="22"/>
      <c r="D16" s="22"/>
      <c r="E16" s="32"/>
      <c r="F16" s="19"/>
      <c r="G16" s="19"/>
      <c r="H16" s="19"/>
      <c r="I16" s="19"/>
      <c r="J16" s="19"/>
      <c r="K16" s="20"/>
    </row>
    <row r="17" spans="1:11" ht="18.75" customHeight="1">
      <c r="A17" s="22"/>
      <c r="B17" s="22"/>
      <c r="C17" s="22"/>
      <c r="D17" s="22"/>
      <c r="E17" s="33"/>
      <c r="F17" s="17"/>
      <c r="G17" s="17"/>
      <c r="H17" s="17"/>
      <c r="I17" s="17"/>
      <c r="J17" s="17"/>
      <c r="K17" s="18"/>
    </row>
    <row r="18" spans="1:11" ht="18.75" customHeight="1">
      <c r="A18" s="22"/>
      <c r="B18" s="22"/>
      <c r="C18" s="22"/>
      <c r="D18" s="22"/>
      <c r="E18" s="31"/>
      <c r="F18" s="17"/>
      <c r="G18" s="17"/>
      <c r="H18" s="17"/>
      <c r="I18" s="17"/>
      <c r="J18" s="17"/>
      <c r="K18" s="18"/>
    </row>
    <row r="19" spans="1:11" ht="18.75" customHeight="1">
      <c r="A19" s="22"/>
      <c r="B19" s="22"/>
      <c r="C19" s="22"/>
      <c r="D19" s="22"/>
      <c r="E19" s="32"/>
      <c r="F19" s="19"/>
      <c r="G19" s="19"/>
      <c r="H19" s="19"/>
      <c r="I19" s="19"/>
      <c r="J19" s="19"/>
      <c r="K19" s="20"/>
    </row>
    <row r="20" spans="1:11" ht="18.75" customHeight="1">
      <c r="A20" s="22"/>
      <c r="B20" s="22"/>
      <c r="C20" s="22"/>
      <c r="D20" s="22"/>
      <c r="E20" s="32"/>
      <c r="F20" s="19"/>
      <c r="G20" s="19"/>
      <c r="H20" s="19"/>
      <c r="I20" s="19"/>
      <c r="J20" s="19"/>
      <c r="K20" s="20"/>
    </row>
    <row r="21" spans="1:11" ht="18.75" customHeight="1">
      <c r="A21" s="22"/>
      <c r="B21" s="22"/>
      <c r="C21" s="22"/>
      <c r="D21" s="22"/>
      <c r="E21" s="45"/>
      <c r="F21" s="19"/>
      <c r="G21" s="19"/>
      <c r="H21" s="19"/>
      <c r="I21" s="19"/>
      <c r="J21" s="19"/>
      <c r="K21" s="20"/>
    </row>
    <row r="22" spans="1:11" ht="18.75" customHeight="1">
      <c r="A22" s="22"/>
      <c r="B22" s="22"/>
      <c r="C22" s="22"/>
      <c r="D22" s="22"/>
      <c r="E22" s="45"/>
      <c r="F22" s="19"/>
      <c r="G22" s="19"/>
      <c r="H22" s="19"/>
      <c r="I22" s="19"/>
      <c r="J22" s="19"/>
      <c r="K22" s="20"/>
    </row>
    <row r="23" spans="1:11" ht="18.75" customHeight="1">
      <c r="A23" s="22"/>
      <c r="B23" s="22"/>
      <c r="C23" s="22"/>
      <c r="D23" s="22"/>
      <c r="E23" s="45"/>
      <c r="F23" s="19"/>
      <c r="G23" s="19"/>
      <c r="H23" s="19"/>
      <c r="I23" s="19"/>
      <c r="J23" s="19"/>
      <c r="K23" s="20"/>
    </row>
    <row r="24" spans="1:11" ht="18.75" customHeight="1">
      <c r="A24" s="22"/>
      <c r="B24" s="22"/>
      <c r="C24" s="22"/>
      <c r="D24" s="22"/>
      <c r="E24" s="45"/>
      <c r="F24" s="19"/>
      <c r="G24" s="19"/>
      <c r="H24" s="19"/>
      <c r="I24" s="19"/>
      <c r="J24" s="19"/>
      <c r="K24" s="20"/>
    </row>
    <row r="25" spans="1:11" ht="18.75" customHeight="1">
      <c r="A25" s="22"/>
      <c r="B25" s="22"/>
      <c r="C25" s="22"/>
      <c r="D25" s="22"/>
      <c r="E25" s="45"/>
      <c r="F25" s="19"/>
      <c r="G25" s="19"/>
      <c r="H25" s="19"/>
      <c r="I25" s="19"/>
      <c r="J25" s="19"/>
      <c r="K25" s="20"/>
    </row>
    <row r="26" spans="1:11" ht="18.75" customHeight="1">
      <c r="A26" s="22"/>
      <c r="B26" s="22"/>
      <c r="C26" s="22"/>
      <c r="D26" s="22"/>
      <c r="E26" s="45"/>
      <c r="F26" s="19"/>
      <c r="G26" s="19"/>
      <c r="H26" s="19"/>
      <c r="I26" s="19"/>
      <c r="J26" s="19"/>
      <c r="K26" s="20"/>
    </row>
    <row r="27" spans="1:11" ht="18.75" customHeight="1">
      <c r="A27" s="22"/>
      <c r="B27" s="22"/>
      <c r="C27" s="22"/>
      <c r="D27" s="22"/>
      <c r="E27" s="45"/>
      <c r="F27" s="19"/>
      <c r="G27" s="19"/>
      <c r="H27" s="19"/>
      <c r="I27" s="19"/>
      <c r="J27" s="19"/>
      <c r="K27" s="20"/>
    </row>
    <row r="28" spans="1:11" ht="18.75" customHeight="1">
      <c r="A28" s="22"/>
      <c r="B28" s="22"/>
      <c r="C28" s="22"/>
      <c r="D28" s="22"/>
      <c r="E28" s="45"/>
      <c r="F28" s="19"/>
      <c r="G28" s="19"/>
      <c r="H28" s="19"/>
      <c r="I28" s="19"/>
      <c r="J28" s="19"/>
      <c r="K28" s="20"/>
    </row>
    <row r="29" spans="1:11" ht="18.75" customHeight="1">
      <c r="A29" s="22"/>
      <c r="B29" s="22"/>
      <c r="C29" s="22"/>
      <c r="D29" s="22"/>
      <c r="E29" s="45"/>
      <c r="F29" s="19"/>
      <c r="G29" s="19"/>
      <c r="H29" s="19"/>
      <c r="I29" s="19"/>
      <c r="J29" s="19"/>
      <c r="K29" s="20"/>
    </row>
    <row r="30" spans="1:11" ht="18.75" customHeight="1">
      <c r="A30" s="22"/>
      <c r="B30" s="22"/>
      <c r="C30" s="22"/>
      <c r="D30" s="22"/>
      <c r="E30" s="45"/>
      <c r="F30" s="19"/>
      <c r="G30" s="19"/>
      <c r="H30" s="19"/>
      <c r="I30" s="19"/>
      <c r="J30" s="19"/>
      <c r="K30" s="20"/>
    </row>
    <row r="31" spans="1:11" ht="18.75" customHeight="1">
      <c r="A31" s="22"/>
      <c r="B31" s="22"/>
      <c r="C31" s="22"/>
      <c r="D31" s="22"/>
      <c r="E31" s="45"/>
      <c r="F31" s="19"/>
      <c r="G31" s="19"/>
      <c r="H31" s="19"/>
      <c r="I31" s="19"/>
      <c r="J31" s="19"/>
      <c r="K31" s="20"/>
    </row>
    <row r="32" spans="1:11" ht="27" customHeight="1">
      <c r="A32" s="22"/>
      <c r="B32" s="22"/>
      <c r="C32" s="22"/>
      <c r="D32" s="22"/>
      <c r="E32" s="32"/>
      <c r="F32" s="19"/>
      <c r="G32" s="19"/>
      <c r="H32" s="19"/>
      <c r="I32" s="19"/>
      <c r="J32" s="19"/>
      <c r="K32" s="20"/>
    </row>
    <row r="33" spans="1:11" ht="18.75" customHeight="1">
      <c r="A33" s="22"/>
      <c r="B33" s="22"/>
      <c r="C33" s="22"/>
      <c r="D33" s="22"/>
      <c r="E33" s="34"/>
      <c r="F33" s="19"/>
      <c r="G33" s="19"/>
      <c r="H33" s="19"/>
      <c r="I33" s="19"/>
      <c r="J33" s="19"/>
      <c r="K33" s="20"/>
    </row>
    <row r="34" spans="1:11" ht="18.75" customHeight="1">
      <c r="A34" s="22"/>
      <c r="B34" s="22"/>
      <c r="C34" s="22"/>
      <c r="D34" s="22"/>
      <c r="E34" s="33"/>
      <c r="F34" s="17"/>
      <c r="G34" s="17"/>
      <c r="H34" s="17"/>
      <c r="I34" s="17"/>
      <c r="J34" s="17"/>
      <c r="K34" s="18"/>
    </row>
    <row r="35" spans="1:11" s="60" customFormat="1" ht="42" customHeight="1" thickBot="1">
      <c r="A35" s="63"/>
      <c r="B35" s="63"/>
      <c r="C35" s="63"/>
      <c r="D35" s="63"/>
      <c r="E35" s="64"/>
      <c r="F35" s="65"/>
      <c r="G35" s="65"/>
      <c r="H35" s="65"/>
      <c r="I35" s="65"/>
      <c r="J35" s="65"/>
      <c r="K35" s="66"/>
    </row>
    <row r="36" spans="1:11" ht="18.75" customHeight="1">
      <c r="A36" s="61"/>
      <c r="B36" s="61"/>
      <c r="C36" s="61"/>
      <c r="D36" s="61"/>
      <c r="E36" s="69"/>
      <c r="F36" s="18"/>
      <c r="G36" s="18"/>
      <c r="H36" s="18"/>
      <c r="I36" s="18"/>
      <c r="J36" s="18"/>
      <c r="K36" s="18"/>
    </row>
    <row r="37" spans="1:11" ht="18.75" customHeight="1">
      <c r="A37" s="26"/>
      <c r="B37" s="48"/>
      <c r="C37" s="48"/>
      <c r="D37" s="48"/>
      <c r="E37" s="49"/>
      <c r="F37" s="30"/>
      <c r="G37" s="30"/>
      <c r="H37" s="30"/>
      <c r="I37" s="30"/>
      <c r="J37" s="30"/>
      <c r="K37" s="30"/>
    </row>
    <row r="38" ht="24.75" customHeight="1"/>
    <row r="39" ht="24.75" customHeight="1"/>
  </sheetData>
  <mergeCells count="3">
    <mergeCell ref="K4:K5"/>
    <mergeCell ref="I4:I5"/>
    <mergeCell ref="J4:J5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2"/>
  <headerFooter alignWithMargins="0">
    <oddFooter>&amp;C&amp;"細明體,標準"丙&amp;"Times New Roman,標準" &amp;P+23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會計管理中心</cp:lastModifiedBy>
  <cp:lastPrinted>2005-08-24T00:55:54Z</cp:lastPrinted>
  <dcterms:created xsi:type="dcterms:W3CDTF">1997-09-08T00:35:34Z</dcterms:created>
  <dcterms:modified xsi:type="dcterms:W3CDTF">2005-08-24T00:56:36Z</dcterms:modified>
  <cp:category/>
  <cp:version/>
  <cp:contentType/>
  <cp:contentStatus/>
</cp:coreProperties>
</file>