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表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'表2'!$A$1:$D$67</definedName>
    <definedName name="Print_Area_MI">#REF!</definedName>
    <definedName name="_xlnm.Print_Titles" localSheetId="0">'表2'!$1:$5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<sst xmlns="http://schemas.openxmlformats.org/spreadsheetml/2006/main" count="68" uniqueCount="68">
  <si>
    <t>表Q01-A3</t>
  </si>
  <si>
    <t>單位：百萬元</t>
  </si>
  <si>
    <t>機　　關　　名　　稱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</si>
  <si>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</si>
  <si>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</si>
  <si>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</si>
  <si>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</si>
  <si>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</si>
  <si>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</si>
  <si>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</si>
  <si>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</si>
  <si>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</si>
  <si>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</si>
  <si>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金融監督管理委員會及所屬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</si>
  <si>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</si>
  <si>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</si>
  <si>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</si>
  <si>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</si>
  <si>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</si>
  <si>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</si>
  <si>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</si>
  <si>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</si>
  <si>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</si>
  <si>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</si>
  <si>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</si>
  <si>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</si>
  <si>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</t>
  </si>
  <si>
    <t>台灣省政府</t>
  </si>
  <si>
    <t>臺灣省諮議會</t>
  </si>
  <si>
    <t>補助臺灣省各縣市政府</t>
  </si>
  <si>
    <t>福建省政府</t>
  </si>
  <si>
    <t>96年度中央政府各機關截至96年3月底歲出執行情形</t>
  </si>
  <si>
    <t>分配預算暫列數</t>
  </si>
  <si>
    <r>
      <t>累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執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行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數</t>
    </r>
  </si>
  <si>
    <t>占分配％</t>
  </si>
  <si>
    <r>
      <t>1</t>
    </r>
    <r>
      <rPr>
        <sz val="15"/>
        <rFont val="標楷體"/>
        <family val="4"/>
      </rPr>
      <t>.總統府主管</t>
    </r>
  </si>
  <si>
    <t>2.行政院主管</t>
  </si>
  <si>
    <r>
      <t>3</t>
    </r>
    <r>
      <rPr>
        <sz val="15"/>
        <rFont val="標楷體"/>
        <family val="4"/>
      </rPr>
      <t>.立法院主管</t>
    </r>
  </si>
  <si>
    <r>
      <t>4</t>
    </r>
    <r>
      <rPr>
        <sz val="15"/>
        <rFont val="標楷體"/>
        <family val="4"/>
      </rPr>
      <t>.司法院主管</t>
    </r>
  </si>
  <si>
    <r>
      <t>5</t>
    </r>
    <r>
      <rPr>
        <sz val="15"/>
        <rFont val="標楷體"/>
        <family val="4"/>
      </rPr>
      <t>.考試院主管</t>
    </r>
  </si>
  <si>
    <r>
      <t>6</t>
    </r>
    <r>
      <rPr>
        <sz val="15"/>
        <rFont val="標楷體"/>
        <family val="4"/>
      </rPr>
      <t>.監察院主管</t>
    </r>
  </si>
  <si>
    <r>
      <t>7</t>
    </r>
    <r>
      <rPr>
        <sz val="15"/>
        <rFont val="標楷體"/>
        <family val="4"/>
      </rPr>
      <t>.內政部主管</t>
    </r>
  </si>
  <si>
    <r>
      <t>8</t>
    </r>
    <r>
      <rPr>
        <sz val="15"/>
        <rFont val="標楷體"/>
        <family val="4"/>
      </rPr>
      <t>.外交部主管</t>
    </r>
  </si>
  <si>
    <r>
      <t>9</t>
    </r>
    <r>
      <rPr>
        <sz val="15"/>
        <rFont val="標楷體"/>
        <family val="4"/>
      </rPr>
      <t>.國防部主管</t>
    </r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</si>
  <si>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</si>
  <si>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</si>
  <si>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</si>
  <si>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</si>
  <si>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</si>
  <si>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</si>
  <si>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</si>
  <si>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t>17.國軍退除役官兵輔會主管</t>
  </si>
  <si>
    <t>18.國家科學委員會主管</t>
  </si>
  <si>
    <r>
      <t>19</t>
    </r>
    <r>
      <rPr>
        <sz val="15"/>
        <rFont val="標楷體"/>
        <family val="4"/>
      </rPr>
      <t>.原子能委員會主管</t>
    </r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</si>
  <si>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</si>
  <si>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</si>
  <si>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</si>
  <si>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</si>
  <si>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</si>
  <si>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</si>
  <si>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t>26.統籌部分</t>
  </si>
  <si>
    <t>27.災害準備金</t>
  </si>
  <si>
    <t>28.第二預備金</t>
  </si>
  <si>
    <r>
      <t>合</t>
    </r>
    <r>
      <rPr>
        <b/>
        <sz val="15"/>
        <rFont val="Times New Roman"/>
        <family val="1"/>
      </rPr>
      <t xml:space="preserve">                        </t>
    </r>
    <r>
      <rPr>
        <b/>
        <sz val="15"/>
        <rFont val="標楷體"/>
        <family val="4"/>
      </rPr>
      <t>計</t>
    </r>
  </si>
  <si>
    <t>註：1.表列分配預算暫列數，係各機關估計第1季依預算法第五十四條規定得覈實動支之數額；累計執行數，係各機關依預算法第</t>
  </si>
  <si>
    <t xml:space="preserve">      五十四條規定覈實動支之數額。</t>
  </si>
  <si>
    <t xml:space="preserve">    2.表列統籌部分，包括公教員工資遣退職給付、公教人員婚喪生育及子女教育補助、早期退休公教人員生活困難照護金、公務</t>
  </si>
  <si>
    <t xml:space="preserve">      人員退休撫卹給付等項。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</si>
</sst>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6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5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b/>
      <sz val="15"/>
      <name val="Times New Roman"/>
      <family val="1"/>
    </font>
    <font>
      <b/>
      <sz val="15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1" fillId="0" borderId="0" xfId="19" applyFont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5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5" fillId="0" borderId="0" xfId="19" applyFont="1" applyBorder="1" applyProtection="1">
      <alignment/>
      <protection locked="0"/>
    </xf>
    <xf numFmtId="37" fontId="13" fillId="0" borderId="2" xfId="19" applyFont="1" applyBorder="1" applyAlignment="1" applyProtection="1">
      <alignment horizontal="centerContinuous" vertical="center"/>
      <protection/>
    </xf>
    <xf numFmtId="37" fontId="17" fillId="0" borderId="1" xfId="19" applyFont="1" applyBorder="1" applyAlignment="1" applyProtection="1">
      <alignment horizontal="centerContinuous" vertical="center"/>
      <protection/>
    </xf>
    <xf numFmtId="37" fontId="17" fillId="0" borderId="0" xfId="19" applyFont="1" applyFill="1" applyBorder="1" applyProtection="1">
      <alignment/>
      <protection locked="0"/>
    </xf>
    <xf numFmtId="37" fontId="17" fillId="0" borderId="0" xfId="19" applyFont="1" applyBorder="1" applyProtection="1">
      <alignment/>
      <protection locked="0"/>
    </xf>
    <xf numFmtId="37" fontId="10" fillId="0" borderId="3" xfId="19" applyFont="1" applyBorder="1" applyAlignment="1" applyProtection="1">
      <alignment horizontal="center" vertical="center"/>
      <protection locked="0"/>
    </xf>
    <xf numFmtId="37" fontId="10" fillId="0" borderId="1" xfId="19" applyFont="1" applyBorder="1" applyAlignment="1" applyProtection="1">
      <alignment horizontal="center" vertical="center"/>
      <protection/>
    </xf>
    <xf numFmtId="37" fontId="18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9" fillId="0" borderId="1" xfId="19" applyFont="1" applyBorder="1" applyAlignment="1" applyProtection="1">
      <alignment horizontal="left" vertical="center" indent="1"/>
      <protection locked="0"/>
    </xf>
    <xf numFmtId="213" fontId="19" fillId="0" borderId="1" xfId="19" applyNumberFormat="1" applyFont="1" applyBorder="1" applyAlignment="1" applyProtection="1">
      <alignment vertical="center"/>
      <protection/>
    </xf>
    <xf numFmtId="41" fontId="19" fillId="0" borderId="1" xfId="21" applyNumberFormat="1" applyFont="1" applyBorder="1" applyAlignment="1" applyProtection="1">
      <alignment horizontal="center" vertical="center"/>
      <protection/>
    </xf>
    <xf numFmtId="37" fontId="20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4" fillId="0" borderId="1" xfId="19" applyFont="1" applyBorder="1" applyAlignment="1" applyProtection="1">
      <alignment horizontal="left" vertical="center" indent="1"/>
      <protection locked="0"/>
    </xf>
    <xf numFmtId="37" fontId="14" fillId="0" borderId="1" xfId="19" applyFont="1" applyBorder="1" applyAlignment="1" applyProtection="1" quotePrefix="1">
      <alignment horizontal="left" vertical="center" indent="1"/>
      <protection locked="0"/>
    </xf>
    <xf numFmtId="37" fontId="21" fillId="0" borderId="0" xfId="19" applyFont="1" applyFill="1" applyBorder="1" applyProtection="1">
      <alignment/>
      <protection locked="0"/>
    </xf>
    <xf numFmtId="37" fontId="14" fillId="0" borderId="1" xfId="19" applyFont="1" applyBorder="1" applyAlignment="1" applyProtection="1" quotePrefix="1">
      <alignment horizontal="left" vertical="center" indent="3"/>
      <protection locked="0"/>
    </xf>
    <xf numFmtId="37" fontId="11" fillId="0" borderId="0" xfId="19" applyFont="1" applyFill="1" applyBorder="1" applyProtection="1">
      <alignment/>
      <protection locked="0"/>
    </xf>
    <xf numFmtId="37" fontId="23" fillId="0" borderId="1" xfId="19" applyFont="1" applyBorder="1" applyAlignment="1" applyProtection="1">
      <alignment horizontal="center" vertical="center"/>
      <protection locked="0"/>
    </xf>
    <xf numFmtId="213" fontId="22" fillId="0" borderId="1" xfId="19" applyNumberFormat="1" applyFont="1" applyBorder="1" applyAlignment="1" applyProtection="1">
      <alignment vertical="center"/>
      <protection/>
    </xf>
    <xf numFmtId="41" fontId="22" fillId="0" borderId="1" xfId="21" applyNumberFormat="1" applyFont="1" applyBorder="1" applyAlignment="1" applyProtection="1">
      <alignment horizontal="center" vertical="center"/>
      <protection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37" fontId="10" fillId="0" borderId="0" xfId="19" applyFont="1" applyBorder="1" applyAlignment="1" applyProtection="1">
      <alignment horizontal="left"/>
      <protection locked="0"/>
    </xf>
    <xf numFmtId="37" fontId="24" fillId="0" borderId="0" xfId="19" applyFont="1" applyBorder="1" applyAlignment="1" applyProtection="1">
      <alignment horizontal="left" wrapText="1"/>
      <protection locked="0"/>
    </xf>
    <xf numFmtId="37" fontId="11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/>
    </xf>
    <xf numFmtId="37" fontId="24" fillId="0" borderId="0" xfId="19" applyFont="1" applyBorder="1" applyAlignment="1" applyProtection="1">
      <alignment horizontal="left"/>
      <protection locked="0"/>
    </xf>
    <xf numFmtId="37" fontId="10" fillId="0" borderId="0" xfId="19" applyFont="1" applyAlignment="1" applyProtection="1">
      <alignment/>
      <protection locked="0"/>
    </xf>
    <xf numFmtId="37" fontId="11" fillId="0" borderId="0" xfId="19" applyFont="1" applyAlignment="1" applyProtection="1">
      <alignment/>
      <protection/>
    </xf>
    <xf numFmtId="37" fontId="10" fillId="0" borderId="0" xfId="19" applyFont="1" applyProtection="1">
      <alignment/>
      <protection locked="0"/>
    </xf>
    <xf numFmtId="0" fontId="0" fillId="0" borderId="0" xfId="0" applyFill="1" applyAlignment="1">
      <alignment/>
    </xf>
    <xf numFmtId="37" fontId="13" fillId="0" borderId="2" xfId="19" applyFont="1" applyBorder="1" applyAlignment="1" applyProtection="1">
      <alignment horizontal="center" vertical="center"/>
      <protection/>
    </xf>
    <xf numFmtId="37" fontId="13" fillId="0" borderId="3" xfId="19" applyFont="1" applyBorder="1" applyAlignment="1" applyProtection="1">
      <alignment horizontal="center" vertical="center"/>
      <protection/>
    </xf>
    <xf numFmtId="37" fontId="13" fillId="0" borderId="2" xfId="19" applyFont="1" applyBorder="1" applyAlignment="1" applyProtection="1" quotePrefix="1">
      <alignment horizontal="center" vertical="center"/>
      <protection locked="0"/>
    </xf>
    <xf numFmtId="37" fontId="13" fillId="0" borderId="3" xfId="19" applyFont="1" applyBorder="1" applyAlignment="1" applyProtection="1" quotePrefix="1">
      <alignment horizontal="center" vertical="center"/>
      <protection locked="0"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="90" zoomScaleNormal="90" workbookViewId="0" topLeftCell="A2">
      <pane xSplit="1" ySplit="4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63" sqref="A63"/>
    </sheetView>
  </sheetViews>
  <sheetFormatPr defaultColWidth="9.00390625" defaultRowHeight="16.5"/>
  <cols>
    <col min="1" max="1" width="51.875" style="46" customWidth="1"/>
    <col min="2" max="2" width="30.00390625" style="2" customWidth="1"/>
    <col min="3" max="3" width="27.625" style="2" customWidth="1"/>
    <col min="4" max="4" width="15.375" style="2" customWidth="1"/>
    <col min="5" max="5" width="10.875" style="47" customWidth="1"/>
    <col min="6" max="6" width="10.125" style="47" customWidth="1"/>
    <col min="7" max="7" width="9.00390625" style="47" customWidth="1"/>
  </cols>
  <sheetData>
    <row r="1" spans="1:7" s="4" customFormat="1" ht="35.25" customHeight="1" hidden="1">
      <c r="A1" s="1" t="s">
        <v>0</v>
      </c>
      <c r="B1" s="2"/>
      <c r="C1" s="2"/>
      <c r="D1" s="2"/>
      <c r="E1" s="3"/>
      <c r="F1" s="3"/>
      <c r="G1" s="3"/>
    </row>
    <row r="2" spans="1:7" s="8" customFormat="1" ht="36" customHeight="1">
      <c r="A2" s="5" t="s">
        <v>31</v>
      </c>
      <c r="B2" s="6"/>
      <c r="C2" s="6"/>
      <c r="D2" s="6"/>
      <c r="E2" s="7"/>
      <c r="F2" s="7"/>
      <c r="G2" s="7"/>
    </row>
    <row r="3" spans="1:7" s="13" customFormat="1" ht="22.5" customHeight="1">
      <c r="A3" s="9"/>
      <c r="B3" s="10"/>
      <c r="C3" s="10"/>
      <c r="D3" s="11" t="s">
        <v>1</v>
      </c>
      <c r="E3" s="12"/>
      <c r="F3" s="12"/>
      <c r="G3" s="12"/>
    </row>
    <row r="4" spans="1:7" s="17" customFormat="1" ht="28.5" customHeight="1">
      <c r="A4" s="50" t="s">
        <v>2</v>
      </c>
      <c r="B4" s="48" t="s">
        <v>32</v>
      </c>
      <c r="C4" s="14" t="s">
        <v>33</v>
      </c>
      <c r="D4" s="15"/>
      <c r="E4" s="16"/>
      <c r="F4" s="16"/>
      <c r="G4" s="16"/>
    </row>
    <row r="5" spans="1:7" s="21" customFormat="1" ht="20.25" customHeight="1">
      <c r="A5" s="51"/>
      <c r="B5" s="49"/>
      <c r="C5" s="18"/>
      <c r="D5" s="19" t="s">
        <v>34</v>
      </c>
      <c r="E5" s="20"/>
      <c r="F5" s="20"/>
      <c r="G5" s="20"/>
    </row>
    <row r="6" spans="1:7" s="26" customFormat="1" ht="19.5" customHeight="1">
      <c r="A6" s="22" t="s">
        <v>35</v>
      </c>
      <c r="B6" s="23">
        <v>2830</v>
      </c>
      <c r="C6" s="23">
        <v>2097</v>
      </c>
      <c r="D6" s="24">
        <f aca="true" t="shared" si="0" ref="D6:D19">IF(OR(C6=0,B6=0),0,C6/B6*100)</f>
        <v>74.09893992932862</v>
      </c>
      <c r="E6" s="25"/>
      <c r="F6" s="25"/>
      <c r="G6" s="25"/>
    </row>
    <row r="7" spans="1:7" s="26" customFormat="1" ht="19.5" customHeight="1">
      <c r="A7" s="27" t="s">
        <v>36</v>
      </c>
      <c r="B7" s="23">
        <f>SUM(B8:B31)</f>
        <v>7498</v>
      </c>
      <c r="C7" s="23">
        <f>SUM(C8:C31)</f>
        <v>6415</v>
      </c>
      <c r="D7" s="24">
        <f t="shared" si="0"/>
        <v>85.55614830621498</v>
      </c>
      <c r="E7" s="25"/>
      <c r="F7" s="25"/>
      <c r="G7" s="25"/>
    </row>
    <row r="8" spans="1:7" s="26" customFormat="1" ht="19.5" customHeight="1">
      <c r="A8" s="28" t="s">
        <v>3</v>
      </c>
      <c r="B8" s="23">
        <v>275</v>
      </c>
      <c r="C8" s="23">
        <v>244</v>
      </c>
      <c r="D8" s="24">
        <f t="shared" si="0"/>
        <v>88.72727272727273</v>
      </c>
      <c r="E8" s="25"/>
      <c r="F8" s="25"/>
      <c r="G8" s="25"/>
    </row>
    <row r="9" spans="1:7" s="26" customFormat="1" ht="19.5" customHeight="1">
      <c r="A9" s="28" t="s">
        <v>4</v>
      </c>
      <c r="B9" s="23">
        <v>314</v>
      </c>
      <c r="C9" s="23">
        <v>289</v>
      </c>
      <c r="D9" s="24">
        <f t="shared" si="0"/>
        <v>92.03821656050955</v>
      </c>
      <c r="E9" s="25"/>
      <c r="F9" s="25"/>
      <c r="G9" s="25"/>
    </row>
    <row r="10" spans="1:7" s="26" customFormat="1" ht="19.5" customHeight="1">
      <c r="A10" s="28" t="s">
        <v>5</v>
      </c>
      <c r="B10" s="23">
        <v>75</v>
      </c>
      <c r="C10" s="23">
        <v>69</v>
      </c>
      <c r="D10" s="24">
        <f t="shared" si="0"/>
        <v>92</v>
      </c>
      <c r="E10" s="25"/>
      <c r="F10" s="29"/>
      <c r="G10" s="29"/>
    </row>
    <row r="11" spans="1:7" s="26" customFormat="1" ht="19.5" customHeight="1">
      <c r="A11" s="28" t="s">
        <v>6</v>
      </c>
      <c r="B11" s="23">
        <v>909</v>
      </c>
      <c r="C11" s="23">
        <v>825</v>
      </c>
      <c r="D11" s="24">
        <f t="shared" si="0"/>
        <v>90.75907590759076</v>
      </c>
      <c r="E11" s="25"/>
      <c r="F11" s="25"/>
      <c r="G11" s="25"/>
    </row>
    <row r="12" spans="1:7" s="26" customFormat="1" ht="19.5" customHeight="1">
      <c r="A12" s="28" t="s">
        <v>7</v>
      </c>
      <c r="B12" s="23">
        <v>152</v>
      </c>
      <c r="C12" s="23">
        <v>134</v>
      </c>
      <c r="D12" s="24">
        <f t="shared" si="0"/>
        <v>88.1578947368421</v>
      </c>
      <c r="E12" s="25"/>
      <c r="F12" s="25"/>
      <c r="G12" s="25"/>
    </row>
    <row r="13" spans="1:7" s="26" customFormat="1" ht="19.5" customHeight="1">
      <c r="A13" s="28" t="s">
        <v>8</v>
      </c>
      <c r="B13" s="23">
        <v>32</v>
      </c>
      <c r="C13" s="23">
        <v>29</v>
      </c>
      <c r="D13" s="24">
        <f t="shared" si="0"/>
        <v>90.625</v>
      </c>
      <c r="E13" s="25"/>
      <c r="F13" s="29"/>
      <c r="G13" s="29"/>
    </row>
    <row r="14" spans="1:7" s="26" customFormat="1" ht="19.5" customHeight="1">
      <c r="A14" s="28" t="s">
        <v>9</v>
      </c>
      <c r="B14" s="23">
        <v>24</v>
      </c>
      <c r="C14" s="23">
        <v>24</v>
      </c>
      <c r="D14" s="24">
        <f t="shared" si="0"/>
        <v>100</v>
      </c>
      <c r="E14" s="25"/>
      <c r="F14" s="25"/>
      <c r="G14" s="25"/>
    </row>
    <row r="15" spans="1:7" s="26" customFormat="1" ht="19.5" customHeight="1">
      <c r="A15" s="28" t="s">
        <v>10</v>
      </c>
      <c r="B15" s="23">
        <v>43</v>
      </c>
      <c r="C15" s="23">
        <v>40</v>
      </c>
      <c r="D15" s="24">
        <f t="shared" si="0"/>
        <v>93.02325581395348</v>
      </c>
      <c r="E15" s="25"/>
      <c r="F15" s="25"/>
      <c r="G15" s="25"/>
    </row>
    <row r="16" spans="1:7" s="26" customFormat="1" ht="19.5" customHeight="1">
      <c r="A16" s="28" t="s">
        <v>11</v>
      </c>
      <c r="B16" s="23">
        <v>283</v>
      </c>
      <c r="C16" s="23">
        <v>215</v>
      </c>
      <c r="D16" s="24">
        <f t="shared" si="0"/>
        <v>75.97173144876325</v>
      </c>
      <c r="E16" s="25"/>
      <c r="F16" s="25"/>
      <c r="G16" s="25"/>
    </row>
    <row r="17" spans="1:7" s="26" customFormat="1" ht="19.5" customHeight="1">
      <c r="A17" s="28" t="s">
        <v>12</v>
      </c>
      <c r="B17" s="23">
        <v>1037</v>
      </c>
      <c r="C17" s="23">
        <v>1014</v>
      </c>
      <c r="D17" s="24">
        <f t="shared" si="0"/>
        <v>97.78206364513018</v>
      </c>
      <c r="E17" s="25"/>
      <c r="F17" s="25"/>
      <c r="G17" s="25"/>
    </row>
    <row r="18" spans="1:7" s="26" customFormat="1" ht="19.5" customHeight="1">
      <c r="A18" s="28" t="s">
        <v>13</v>
      </c>
      <c r="B18" s="23">
        <v>369</v>
      </c>
      <c r="C18" s="23">
        <v>336</v>
      </c>
      <c r="D18" s="24">
        <f t="shared" si="0"/>
        <v>91.05691056910568</v>
      </c>
      <c r="E18" s="25"/>
      <c r="F18" s="25"/>
      <c r="G18" s="25"/>
    </row>
    <row r="19" spans="1:7" s="26" customFormat="1" ht="19.5" customHeight="1">
      <c r="A19" s="27" t="s">
        <v>14</v>
      </c>
      <c r="B19" s="23">
        <v>602</v>
      </c>
      <c r="C19" s="23">
        <v>566</v>
      </c>
      <c r="D19" s="24">
        <f t="shared" si="0"/>
        <v>94.01993355481729</v>
      </c>
      <c r="E19" s="25"/>
      <c r="F19" s="29"/>
      <c r="G19" s="29"/>
    </row>
    <row r="20" spans="1:7" s="26" customFormat="1" ht="19.5" customHeight="1">
      <c r="A20" s="28" t="s">
        <v>15</v>
      </c>
      <c r="B20" s="23">
        <v>885</v>
      </c>
      <c r="C20" s="23">
        <v>510</v>
      </c>
      <c r="D20" s="24">
        <f>IF(OR(C20=0,B20=0)," - ",C20/B20*100)</f>
        <v>57.6271186440678</v>
      </c>
      <c r="E20" s="25"/>
      <c r="F20" s="29"/>
      <c r="G20" s="29"/>
    </row>
    <row r="21" spans="1:7" s="26" customFormat="1" ht="19.5" customHeight="1">
      <c r="A21" s="28" t="s">
        <v>16</v>
      </c>
      <c r="B21" s="23">
        <v>91</v>
      </c>
      <c r="C21" s="23">
        <v>73</v>
      </c>
      <c r="D21" s="24">
        <f aca="true" t="shared" si="1" ref="D21:D48">IF(OR(C21=0,B21=0),0,C21/B21*100)</f>
        <v>80.21978021978022</v>
      </c>
      <c r="E21" s="25"/>
      <c r="F21" s="25"/>
      <c r="G21" s="25"/>
    </row>
    <row r="22" spans="1:7" s="26" customFormat="1" ht="19.5" customHeight="1">
      <c r="A22" s="27" t="s">
        <v>17</v>
      </c>
      <c r="B22" s="23">
        <v>207</v>
      </c>
      <c r="C22" s="23">
        <v>166</v>
      </c>
      <c r="D22" s="24">
        <f t="shared" si="1"/>
        <v>80.19323671497585</v>
      </c>
      <c r="E22" s="25"/>
      <c r="F22" s="25"/>
      <c r="G22" s="25"/>
    </row>
    <row r="23" spans="1:7" s="26" customFormat="1" ht="19.5" customHeight="1">
      <c r="A23" s="27" t="s">
        <v>18</v>
      </c>
      <c r="B23" s="23">
        <v>56</v>
      </c>
      <c r="C23" s="23">
        <v>50</v>
      </c>
      <c r="D23" s="24">
        <f t="shared" si="1"/>
        <v>89.28571428571429</v>
      </c>
      <c r="E23" s="25"/>
      <c r="F23" s="25"/>
      <c r="G23" s="25"/>
    </row>
    <row r="24" spans="1:7" s="26" customFormat="1" ht="19.5" customHeight="1">
      <c r="A24" s="28" t="s">
        <v>19</v>
      </c>
      <c r="B24" s="23">
        <v>224</v>
      </c>
      <c r="C24" s="23">
        <v>196</v>
      </c>
      <c r="D24" s="24">
        <f t="shared" si="1"/>
        <v>87.5</v>
      </c>
      <c r="E24" s="25"/>
      <c r="F24" s="29"/>
      <c r="G24" s="29"/>
    </row>
    <row r="25" spans="1:7" s="26" customFormat="1" ht="19.5" customHeight="1">
      <c r="A25" s="28" t="s">
        <v>20</v>
      </c>
      <c r="B25" s="23">
        <v>210</v>
      </c>
      <c r="C25" s="23">
        <v>189</v>
      </c>
      <c r="D25" s="24">
        <f t="shared" si="1"/>
        <v>90</v>
      </c>
      <c r="E25" s="25"/>
      <c r="F25" s="25"/>
      <c r="G25" s="25"/>
    </row>
    <row r="26" spans="1:7" s="26" customFormat="1" ht="19.5" customHeight="1">
      <c r="A26" s="28" t="s">
        <v>21</v>
      </c>
      <c r="B26" s="23">
        <v>114</v>
      </c>
      <c r="C26" s="23">
        <v>105</v>
      </c>
      <c r="D26" s="24">
        <f t="shared" si="1"/>
        <v>92.10526315789474</v>
      </c>
      <c r="E26" s="25"/>
      <c r="F26" s="25"/>
      <c r="G26" s="25"/>
    </row>
    <row r="27" spans="1:7" s="26" customFormat="1" ht="19.5" customHeight="1">
      <c r="A27" s="28" t="s">
        <v>22</v>
      </c>
      <c r="B27" s="23">
        <v>35</v>
      </c>
      <c r="C27" s="23">
        <v>26</v>
      </c>
      <c r="D27" s="24">
        <f t="shared" si="1"/>
        <v>74.28571428571429</v>
      </c>
      <c r="E27" s="25"/>
      <c r="F27" s="25"/>
      <c r="G27" s="25"/>
    </row>
    <row r="28" spans="1:7" s="26" customFormat="1" ht="19.5" customHeight="1">
      <c r="A28" s="28" t="s">
        <v>23</v>
      </c>
      <c r="B28" s="23">
        <v>138</v>
      </c>
      <c r="C28" s="23">
        <v>110</v>
      </c>
      <c r="D28" s="24">
        <f t="shared" si="1"/>
        <v>79.71014492753623</v>
      </c>
      <c r="E28" s="25"/>
      <c r="F28" s="25"/>
      <c r="G28" s="25"/>
    </row>
    <row r="29" spans="1:7" s="26" customFormat="1" ht="19.5" customHeight="1">
      <c r="A29" s="28" t="s">
        <v>24</v>
      </c>
      <c r="B29" s="23">
        <v>883</v>
      </c>
      <c r="C29" s="23">
        <v>801</v>
      </c>
      <c r="D29" s="24">
        <f t="shared" si="1"/>
        <v>90.71347678369196</v>
      </c>
      <c r="E29" s="25"/>
      <c r="F29" s="29"/>
      <c r="G29" s="29"/>
    </row>
    <row r="30" spans="1:7" s="26" customFormat="1" ht="19.5" customHeight="1">
      <c r="A30" s="28" t="s">
        <v>25</v>
      </c>
      <c r="B30" s="23">
        <v>321</v>
      </c>
      <c r="C30" s="23">
        <v>199</v>
      </c>
      <c r="D30" s="24">
        <f t="shared" si="1"/>
        <v>61.99376947040498</v>
      </c>
      <c r="E30" s="25"/>
      <c r="F30" s="25"/>
      <c r="G30" s="25"/>
    </row>
    <row r="31" spans="1:7" s="26" customFormat="1" ht="19.5" customHeight="1">
      <c r="A31" s="28" t="s">
        <v>26</v>
      </c>
      <c r="B31" s="23">
        <v>219</v>
      </c>
      <c r="C31" s="23">
        <v>205</v>
      </c>
      <c r="D31" s="24">
        <f t="shared" si="1"/>
        <v>93.60730593607306</v>
      </c>
      <c r="E31" s="25"/>
      <c r="F31" s="25"/>
      <c r="G31" s="25"/>
    </row>
    <row r="32" spans="1:7" s="26" customFormat="1" ht="19.5" customHeight="1">
      <c r="A32" s="22" t="s">
        <v>37</v>
      </c>
      <c r="B32" s="23">
        <v>1359</v>
      </c>
      <c r="C32" s="23">
        <v>1156</v>
      </c>
      <c r="D32" s="24">
        <f t="shared" si="1"/>
        <v>85.06254598969831</v>
      </c>
      <c r="E32" s="25"/>
      <c r="F32" s="25"/>
      <c r="G32" s="29"/>
    </row>
    <row r="33" spans="1:7" s="26" customFormat="1" ht="19.5" customHeight="1">
      <c r="A33" s="22" t="s">
        <v>38</v>
      </c>
      <c r="B33" s="23">
        <v>6110</v>
      </c>
      <c r="C33" s="23">
        <v>4771</v>
      </c>
      <c r="D33" s="24">
        <f t="shared" si="1"/>
        <v>78.08510638297872</v>
      </c>
      <c r="E33" s="25"/>
      <c r="F33" s="25"/>
      <c r="G33" s="29"/>
    </row>
    <row r="34" spans="1:7" s="26" customFormat="1" ht="19.5" customHeight="1">
      <c r="A34" s="22" t="s">
        <v>39</v>
      </c>
      <c r="B34" s="23">
        <v>814</v>
      </c>
      <c r="C34" s="23">
        <v>624</v>
      </c>
      <c r="D34" s="24">
        <f t="shared" si="1"/>
        <v>76.65847665847666</v>
      </c>
      <c r="E34" s="25"/>
      <c r="F34" s="25"/>
      <c r="G34" s="25"/>
    </row>
    <row r="35" spans="1:7" s="26" customFormat="1" ht="19.5" customHeight="1">
      <c r="A35" s="22" t="s">
        <v>40</v>
      </c>
      <c r="B35" s="23">
        <v>760</v>
      </c>
      <c r="C35" s="23">
        <v>667</v>
      </c>
      <c r="D35" s="24">
        <f t="shared" si="1"/>
        <v>87.76315789473685</v>
      </c>
      <c r="E35" s="25"/>
      <c r="F35" s="25"/>
      <c r="G35" s="25"/>
    </row>
    <row r="36" spans="1:7" s="26" customFormat="1" ht="19.5" customHeight="1">
      <c r="A36" s="22" t="s">
        <v>41</v>
      </c>
      <c r="B36" s="23">
        <v>38333</v>
      </c>
      <c r="C36" s="23">
        <v>34441</v>
      </c>
      <c r="D36" s="24">
        <f t="shared" si="1"/>
        <v>89.84686823363681</v>
      </c>
      <c r="E36" s="25"/>
      <c r="F36" s="25"/>
      <c r="G36" s="25"/>
    </row>
    <row r="37" spans="1:7" s="26" customFormat="1" ht="19.5" customHeight="1">
      <c r="A37" s="22" t="s">
        <v>42</v>
      </c>
      <c r="B37" s="23">
        <v>8108</v>
      </c>
      <c r="C37" s="23">
        <v>7879</v>
      </c>
      <c r="D37" s="24">
        <f t="shared" si="1"/>
        <v>97.17562900838678</v>
      </c>
      <c r="E37" s="25"/>
      <c r="F37" s="25"/>
      <c r="G37" s="29"/>
    </row>
    <row r="38" spans="1:7" s="26" customFormat="1" ht="19.5" customHeight="1">
      <c r="A38" s="22" t="s">
        <v>43</v>
      </c>
      <c r="B38" s="23">
        <v>72481</v>
      </c>
      <c r="C38" s="23">
        <v>46397</v>
      </c>
      <c r="D38" s="24">
        <f t="shared" si="1"/>
        <v>64.01263779473241</v>
      </c>
      <c r="E38" s="25"/>
      <c r="F38" s="25"/>
      <c r="G38" s="29"/>
    </row>
    <row r="39" spans="1:7" s="26" customFormat="1" ht="19.5" customHeight="1">
      <c r="A39" s="27" t="s">
        <v>44</v>
      </c>
      <c r="B39" s="23">
        <v>65702</v>
      </c>
      <c r="C39" s="23">
        <v>61443</v>
      </c>
      <c r="D39" s="24">
        <f t="shared" si="1"/>
        <v>93.51770113542966</v>
      </c>
      <c r="E39" s="25"/>
      <c r="F39" s="25"/>
      <c r="G39" s="29"/>
    </row>
    <row r="40" spans="1:7" s="26" customFormat="1" ht="19.5" customHeight="1">
      <c r="A40" s="27" t="s">
        <v>45</v>
      </c>
      <c r="B40" s="23">
        <v>51505</v>
      </c>
      <c r="C40" s="23">
        <v>38792</v>
      </c>
      <c r="D40" s="24">
        <f t="shared" si="1"/>
        <v>75.31695951849335</v>
      </c>
      <c r="E40" s="25"/>
      <c r="F40" s="25"/>
      <c r="G40" s="29"/>
    </row>
    <row r="41" spans="1:7" s="26" customFormat="1" ht="19.5" customHeight="1">
      <c r="A41" s="27" t="s">
        <v>46</v>
      </c>
      <c r="B41" s="23">
        <v>9124</v>
      </c>
      <c r="C41" s="23">
        <v>8311</v>
      </c>
      <c r="D41" s="24">
        <f t="shared" si="1"/>
        <v>91.0894344585708</v>
      </c>
      <c r="E41" s="25"/>
      <c r="F41" s="25"/>
      <c r="G41" s="25"/>
    </row>
    <row r="42" spans="1:7" s="26" customFormat="1" ht="19.5" customHeight="1">
      <c r="A42" s="27" t="s">
        <v>47</v>
      </c>
      <c r="B42" s="23">
        <v>12064</v>
      </c>
      <c r="C42" s="23">
        <v>7979</v>
      </c>
      <c r="D42" s="24">
        <f t="shared" si="1"/>
        <v>66.13892572944296</v>
      </c>
      <c r="E42" s="25"/>
      <c r="F42" s="25"/>
      <c r="G42" s="25"/>
    </row>
    <row r="43" spans="1:7" s="26" customFormat="1" ht="19.5" customHeight="1">
      <c r="A43" s="27" t="s">
        <v>48</v>
      </c>
      <c r="B43" s="23">
        <v>12166</v>
      </c>
      <c r="C43" s="23">
        <v>10947</v>
      </c>
      <c r="D43" s="24">
        <f t="shared" si="1"/>
        <v>89.9802728916653</v>
      </c>
      <c r="E43" s="25"/>
      <c r="F43" s="25"/>
      <c r="G43" s="25"/>
    </row>
    <row r="44" spans="1:7" s="26" customFormat="1" ht="19.5" customHeight="1">
      <c r="A44" s="27" t="s">
        <v>49</v>
      </c>
      <c r="B44" s="23">
        <v>45</v>
      </c>
      <c r="C44" s="23">
        <v>42</v>
      </c>
      <c r="D44" s="24">
        <f t="shared" si="1"/>
        <v>93.33333333333333</v>
      </c>
      <c r="E44" s="25"/>
      <c r="F44" s="25"/>
      <c r="G44" s="25"/>
    </row>
    <row r="45" spans="1:7" s="26" customFormat="1" ht="19.5" customHeight="1">
      <c r="A45" s="27" t="s">
        <v>50</v>
      </c>
      <c r="B45" s="23">
        <v>294</v>
      </c>
      <c r="C45" s="23">
        <v>269</v>
      </c>
      <c r="D45" s="24">
        <f t="shared" si="1"/>
        <v>91.49659863945578</v>
      </c>
      <c r="E45" s="25"/>
      <c r="F45" s="25"/>
      <c r="G45" s="25"/>
    </row>
    <row r="46" spans="1:7" s="26" customFormat="1" ht="19.5" customHeight="1">
      <c r="A46" s="27" t="s">
        <v>51</v>
      </c>
      <c r="B46" s="23">
        <v>66310</v>
      </c>
      <c r="C46" s="23">
        <v>65565</v>
      </c>
      <c r="D46" s="24">
        <f t="shared" si="1"/>
        <v>98.87648921731262</v>
      </c>
      <c r="E46" s="25"/>
      <c r="F46" s="25"/>
      <c r="G46" s="29"/>
    </row>
    <row r="47" spans="1:7" s="26" customFormat="1" ht="19.5" customHeight="1">
      <c r="A47" s="27" t="s">
        <v>52</v>
      </c>
      <c r="B47" s="23">
        <v>6944</v>
      </c>
      <c r="C47" s="23">
        <v>6715</v>
      </c>
      <c r="D47" s="24">
        <f t="shared" si="1"/>
        <v>96.70218894009217</v>
      </c>
      <c r="E47" s="25"/>
      <c r="F47" s="25"/>
      <c r="G47" s="29"/>
    </row>
    <row r="48" spans="1:7" s="26" customFormat="1" ht="19.5" customHeight="1">
      <c r="A48" s="22" t="s">
        <v>53</v>
      </c>
      <c r="B48" s="23">
        <v>848</v>
      </c>
      <c r="C48" s="23">
        <v>795</v>
      </c>
      <c r="D48" s="24">
        <f t="shared" si="1"/>
        <v>93.75</v>
      </c>
      <c r="E48" s="25"/>
      <c r="F48" s="25"/>
      <c r="G48" s="25"/>
    </row>
    <row r="49" spans="1:7" s="26" customFormat="1" ht="19.5" customHeight="1">
      <c r="A49" s="27" t="s">
        <v>54</v>
      </c>
      <c r="B49" s="23">
        <v>17649</v>
      </c>
      <c r="C49" s="23">
        <v>14484</v>
      </c>
      <c r="D49" s="24">
        <f>IF(OR(C49=0,B49=0),"  -",C49/B49*100)</f>
        <v>82.06697263301037</v>
      </c>
      <c r="E49" s="25"/>
      <c r="F49" s="25"/>
      <c r="G49" s="25"/>
    </row>
    <row r="50" spans="1:7" s="26" customFormat="1" ht="19.5" customHeight="1">
      <c r="A50" s="27" t="s">
        <v>55</v>
      </c>
      <c r="B50" s="23">
        <v>17280</v>
      </c>
      <c r="C50" s="23">
        <v>16344</v>
      </c>
      <c r="D50" s="24">
        <f aca="true" t="shared" si="2" ref="D50:D62">IF(OR(C50=0,B50=0),0,C50/B50*100)</f>
        <v>94.58333333333333</v>
      </c>
      <c r="E50" s="25"/>
      <c r="F50" s="25"/>
      <c r="G50" s="25"/>
    </row>
    <row r="51" spans="1:7" s="26" customFormat="1" ht="19.5" customHeight="1">
      <c r="A51" s="27" t="s">
        <v>56</v>
      </c>
      <c r="B51" s="23">
        <v>18919</v>
      </c>
      <c r="C51" s="23">
        <v>18190</v>
      </c>
      <c r="D51" s="24">
        <f t="shared" si="2"/>
        <v>96.14673079972515</v>
      </c>
      <c r="E51" s="25"/>
      <c r="F51" s="25"/>
      <c r="G51" s="25"/>
    </row>
    <row r="52" spans="1:7" s="26" customFormat="1" ht="19.5" customHeight="1">
      <c r="A52" s="27" t="s">
        <v>57</v>
      </c>
      <c r="B52" s="23">
        <v>1193</v>
      </c>
      <c r="C52" s="23">
        <v>865</v>
      </c>
      <c r="D52" s="24">
        <f t="shared" si="2"/>
        <v>72.50628667225482</v>
      </c>
      <c r="E52" s="25"/>
      <c r="F52" s="25"/>
      <c r="G52" s="25"/>
    </row>
    <row r="53" spans="1:7" s="26" customFormat="1" ht="19.5" customHeight="1">
      <c r="A53" s="27" t="s">
        <v>58</v>
      </c>
      <c r="B53" s="23">
        <v>3740</v>
      </c>
      <c r="C53" s="23">
        <v>3347</v>
      </c>
      <c r="D53" s="24">
        <f t="shared" si="2"/>
        <v>89.49197860962566</v>
      </c>
      <c r="E53" s="25"/>
      <c r="F53" s="25"/>
      <c r="G53" s="29"/>
    </row>
    <row r="54" spans="1:7" s="26" customFormat="1" ht="19.5" customHeight="1">
      <c r="A54" s="27" t="s">
        <v>59</v>
      </c>
      <c r="B54" s="23">
        <f>SUM(B55:B58)</f>
        <v>33272</v>
      </c>
      <c r="C54" s="23">
        <f>SUM(C55:C58)</f>
        <v>33068</v>
      </c>
      <c r="D54" s="24">
        <f t="shared" si="2"/>
        <v>99.38687184419331</v>
      </c>
      <c r="E54" s="25"/>
      <c r="F54" s="25"/>
      <c r="G54" s="25"/>
    </row>
    <row r="55" spans="1:7" s="26" customFormat="1" ht="19.5" customHeight="1">
      <c r="A55" s="30" t="s">
        <v>27</v>
      </c>
      <c r="B55" s="23">
        <v>224</v>
      </c>
      <c r="C55" s="23">
        <v>195</v>
      </c>
      <c r="D55" s="24">
        <f t="shared" si="2"/>
        <v>87.05357142857143</v>
      </c>
      <c r="E55" s="25"/>
      <c r="F55" s="25"/>
      <c r="G55" s="29"/>
    </row>
    <row r="56" spans="1:7" s="26" customFormat="1" ht="19.5" customHeight="1">
      <c r="A56" s="30" t="s">
        <v>28</v>
      </c>
      <c r="B56" s="23">
        <v>46</v>
      </c>
      <c r="C56" s="23">
        <v>21</v>
      </c>
      <c r="D56" s="24">
        <f t="shared" si="2"/>
        <v>45.65217391304348</v>
      </c>
      <c r="E56" s="25"/>
      <c r="F56" s="25"/>
      <c r="G56" s="25"/>
    </row>
    <row r="57" spans="1:7" s="26" customFormat="1" ht="19.5" customHeight="1">
      <c r="A57" s="30" t="s">
        <v>29</v>
      </c>
      <c r="B57" s="23">
        <v>32494</v>
      </c>
      <c r="C57" s="23">
        <v>32494</v>
      </c>
      <c r="D57" s="24">
        <f t="shared" si="2"/>
        <v>100</v>
      </c>
      <c r="E57" s="25"/>
      <c r="F57" s="25"/>
      <c r="G57" s="25"/>
    </row>
    <row r="58" spans="1:7" s="26" customFormat="1" ht="19.5" customHeight="1">
      <c r="A58" s="30" t="s">
        <v>30</v>
      </c>
      <c r="B58" s="23">
        <v>508</v>
      </c>
      <c r="C58" s="23">
        <v>358</v>
      </c>
      <c r="D58" s="24">
        <f t="shared" si="2"/>
        <v>70.47244094488188</v>
      </c>
      <c r="E58" s="25"/>
      <c r="F58" s="25"/>
      <c r="G58" s="29"/>
    </row>
    <row r="59" spans="1:7" s="26" customFormat="1" ht="19.5" customHeight="1">
      <c r="A59" s="27" t="s">
        <v>60</v>
      </c>
      <c r="B59" s="23">
        <v>7223</v>
      </c>
      <c r="C59" s="23">
        <v>6412</v>
      </c>
      <c r="D59" s="24">
        <f t="shared" si="2"/>
        <v>88.7719784023259</v>
      </c>
      <c r="E59" s="25"/>
      <c r="F59" s="25"/>
      <c r="G59" s="25"/>
    </row>
    <row r="60" spans="1:7" s="26" customFormat="1" ht="19.5" customHeight="1" hidden="1">
      <c r="A60" s="27" t="s">
        <v>61</v>
      </c>
      <c r="B60" s="23">
        <v>0</v>
      </c>
      <c r="C60" s="23">
        <v>0</v>
      </c>
      <c r="D60" s="24">
        <f t="shared" si="2"/>
        <v>0</v>
      </c>
      <c r="E60" s="25"/>
      <c r="F60" s="25"/>
      <c r="G60" s="31"/>
    </row>
    <row r="61" spans="1:7" s="26" customFormat="1" ht="19.5" customHeight="1" hidden="1">
      <c r="A61" s="27" t="s">
        <v>62</v>
      </c>
      <c r="B61" s="23">
        <v>0</v>
      </c>
      <c r="C61" s="23">
        <v>0</v>
      </c>
      <c r="D61" s="24">
        <f t="shared" si="2"/>
        <v>0</v>
      </c>
      <c r="E61" s="25"/>
      <c r="F61" s="25"/>
      <c r="G61" s="31"/>
    </row>
    <row r="62" spans="1:7" s="36" customFormat="1" ht="19.5" customHeight="1">
      <c r="A62" s="32" t="s">
        <v>63</v>
      </c>
      <c r="B62" s="33">
        <f>SUM(B55:B61)+SUM(B8:B53)+B6</f>
        <v>462571</v>
      </c>
      <c r="C62" s="33">
        <f>SUM(C55:C61)+SUM(C8:C53)+C6</f>
        <v>398015</v>
      </c>
      <c r="D62" s="34">
        <f t="shared" si="2"/>
        <v>86.04408836697502</v>
      </c>
      <c r="E62" s="25"/>
      <c r="F62" s="25"/>
      <c r="G62" s="35"/>
    </row>
    <row r="63" spans="1:7" s="40" customFormat="1" ht="17.25" customHeight="1">
      <c r="A63" s="37" t="s">
        <v>64</v>
      </c>
      <c r="B63" s="38"/>
      <c r="C63" s="38"/>
      <c r="D63" s="38"/>
      <c r="E63" s="39"/>
      <c r="F63" s="39"/>
      <c r="G63" s="39"/>
    </row>
    <row r="64" spans="1:7" s="40" customFormat="1" ht="16.5" customHeight="1">
      <c r="A64" s="37" t="s">
        <v>65</v>
      </c>
      <c r="B64" s="38"/>
      <c r="C64" s="38"/>
      <c r="D64" s="38"/>
      <c r="E64" s="39"/>
      <c r="F64" s="39"/>
      <c r="G64" s="39"/>
    </row>
    <row r="65" spans="1:7" s="42" customFormat="1" ht="16.5" customHeight="1">
      <c r="A65" s="37" t="s">
        <v>66</v>
      </c>
      <c r="B65" s="38"/>
      <c r="C65" s="38"/>
      <c r="D65" s="38"/>
      <c r="E65" s="41"/>
      <c r="F65" s="41"/>
      <c r="G65" s="41"/>
    </row>
    <row r="66" spans="1:7" s="42" customFormat="1" ht="16.5" customHeight="1">
      <c r="A66" s="37" t="s">
        <v>67</v>
      </c>
      <c r="B66" s="38"/>
      <c r="C66" s="38"/>
      <c r="D66" s="38"/>
      <c r="E66" s="41"/>
      <c r="F66" s="41"/>
      <c r="G66" s="41"/>
    </row>
    <row r="67" spans="1:7" s="42" customFormat="1" ht="13.5" customHeight="1">
      <c r="A67" s="43"/>
      <c r="B67" s="38"/>
      <c r="C67" s="38"/>
      <c r="D67" s="38"/>
      <c r="E67" s="41"/>
      <c r="F67" s="41"/>
      <c r="G67" s="41"/>
    </row>
    <row r="68" spans="1:7" s="42" customFormat="1" ht="16.5">
      <c r="A68" s="44"/>
      <c r="B68" s="45"/>
      <c r="C68" s="45"/>
      <c r="D68" s="45"/>
      <c r="E68" s="41"/>
      <c r="F68" s="41"/>
      <c r="G68" s="41"/>
    </row>
    <row r="69" spans="1:7" s="42" customFormat="1" ht="16.5">
      <c r="A69" s="44"/>
      <c r="B69" s="45"/>
      <c r="C69" s="45"/>
      <c r="D69" s="45"/>
      <c r="E69" s="41"/>
      <c r="F69" s="41"/>
      <c r="G69" s="41"/>
    </row>
    <row r="70" spans="1:7" s="42" customFormat="1" ht="16.5">
      <c r="A70" s="44"/>
      <c r="B70" s="45"/>
      <c r="C70" s="45"/>
      <c r="D70" s="45"/>
      <c r="E70" s="41"/>
      <c r="F70" s="41"/>
      <c r="G70" s="41"/>
    </row>
    <row r="71" spans="1:7" s="42" customFormat="1" ht="16.5">
      <c r="A71" s="44"/>
      <c r="B71" s="45"/>
      <c r="C71" s="45"/>
      <c r="D71" s="45"/>
      <c r="E71" s="41"/>
      <c r="F71" s="41"/>
      <c r="G71" s="41"/>
    </row>
  </sheetData>
  <mergeCells count="2">
    <mergeCell ref="B4:B5"/>
    <mergeCell ref="A4:A5"/>
  </mergeCells>
  <printOptions horizontalCentered="1"/>
  <pageMargins left="0" right="0" top="0.7874015748031497" bottom="0.3937007874015748" header="0.5905511811023623" footer="0.31496062992125984"/>
  <pageSetup firstPageNumber="6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</dc:title>
  <dc:subject>出</dc:subject>
  <dc:creator>行政院主計處</dc:creator>
  <cp:keywords/>
  <dc:description> </dc:description>
  <cp:lastModifiedBy>Administrator</cp:lastModifiedBy>
  <dcterms:created xsi:type="dcterms:W3CDTF">2007-05-17T09:01:55Z</dcterms:created>
  <dcterms:modified xsi:type="dcterms:W3CDTF">2008-11-13T10:50:46Z</dcterms:modified>
  <cp:category>I00</cp:category>
  <cp:version/>
  <cp:contentType/>
  <cp:contentStatus/>
</cp:coreProperties>
</file>