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歲出本年度" sheetId="1" r:id="rId1"/>
    <sheet name="歲出累計表" sheetId="2" r:id="rId2"/>
    <sheet name="融資本年度" sheetId="3" r:id="rId3"/>
    <sheet name="融資累計表 " sheetId="4" r:id="rId4"/>
  </sheets>
  <definedNames>
    <definedName name="_xlnm.Print_Area" localSheetId="1">'歲出累計表'!$A$1:$M$30</definedName>
    <definedName name="_xlnm.Print_Area" localSheetId="2">'融資本年度'!$A$1:$I$33</definedName>
    <definedName name="_xlnm.Print_Area" localSheetId="3">'融資累計表 '!$A$1:$G$35</definedName>
  </definedNames>
  <calcPr fullCalcOnLoad="1"/>
</workbook>
</file>

<file path=xl/sharedStrings.xml><?xml version="1.0" encoding="utf-8"?>
<sst xmlns="http://schemas.openxmlformats.org/spreadsheetml/2006/main" count="134" uniqueCount="101">
  <si>
    <t>款</t>
  </si>
  <si>
    <t>項</t>
  </si>
  <si>
    <t>目</t>
  </si>
  <si>
    <t>節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</si>
  <si>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</si>
  <si>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</si>
  <si>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</si>
  <si>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</si>
  <si>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</si>
  <si>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</si>
  <si>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</si>
  <si>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農業委員會主管</t>
  </si>
  <si>
    <t>經濟部主管</t>
  </si>
  <si>
    <t xml:space="preserve">  水利署及所屬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</si>
  <si>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</si>
  <si>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</si>
  <si>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分配累計數</t>
  </si>
  <si>
    <t>農業支出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</si>
  <si>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</si>
  <si>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</si>
  <si>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</si>
  <si>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</si>
  <si>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項　　　　　　目</t>
  </si>
  <si>
    <t>分配累計數</t>
  </si>
  <si>
    <t>已分配尚未執行數</t>
  </si>
  <si>
    <t>單位：新臺幣元</t>
  </si>
  <si>
    <t>單位：新臺幣元</t>
  </si>
  <si>
    <t>單位：新臺幣元</t>
  </si>
  <si>
    <t>單位：新臺幣元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</si>
  <si>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</si>
  <si>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</si>
  <si>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</si>
  <si>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t>農業發展</t>
  </si>
  <si>
    <t>農田排水</t>
  </si>
  <si>
    <t>水土保持</t>
  </si>
  <si>
    <t>治山防洪</t>
  </si>
  <si>
    <t>縣市管區域排水
治理</t>
  </si>
  <si>
    <t>縣市管事業海堤
改善</t>
  </si>
  <si>
    <t>中華民國 95 年 7 月 19 日</t>
  </si>
  <si>
    <t xml:space="preserve">  至 96 年 6 月 30 日</t>
  </si>
  <si>
    <t>科                                      目</t>
  </si>
  <si>
    <t>全       部       計       畫       預       算      數</t>
  </si>
  <si>
    <t>原   預   算   數</t>
  </si>
  <si>
    <t>實  現  數</t>
  </si>
  <si>
    <t>暫付數</t>
  </si>
  <si>
    <t>內政部主管</t>
  </si>
  <si>
    <t>營建署及所屬</t>
  </si>
  <si>
    <t>環境保護支出</t>
  </si>
  <si>
    <t>下水道管理業務</t>
  </si>
  <si>
    <t>雨水下水道</t>
  </si>
  <si>
    <t>經濟部主管</t>
  </si>
  <si>
    <t xml:space="preserve">  水利署及所屬</t>
  </si>
  <si>
    <t xml:space="preserve">    農業委員會</t>
  </si>
  <si>
    <t>河川排水及事業海
堤改善</t>
  </si>
  <si>
    <t>中華民國 96 年 1 月 1 日</t>
  </si>
  <si>
    <t xml:space="preserve">  至 96 年 6 月 30 日</t>
  </si>
  <si>
    <t>中華民國 95 年 7 月 19 日</t>
  </si>
  <si>
    <t xml:space="preserve">  至 96 年 6 月 30 日</t>
  </si>
  <si>
    <t>中華民國 96 年 1 月 1 日</t>
  </si>
  <si>
    <t xml:space="preserve">  至 96 年 6 月 30 日</t>
  </si>
  <si>
    <t>縣市管河川治理</t>
  </si>
  <si>
    <t>融資調度執行表</t>
  </si>
  <si>
    <t>─本年度部分</t>
  </si>
  <si>
    <t>融資調度</t>
  </si>
  <si>
    <t>執行累計表</t>
  </si>
  <si>
    <r>
      <t>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期特別預算半年結算報告</t>
    </r>
  </si>
  <si>
    <t>中央政府易淹水地區水患治理計</t>
  </si>
  <si>
    <t>歲出預算執行表</t>
  </si>
  <si>
    <t>歲出預算</t>
  </si>
  <si>
    <t>執行累計表</t>
  </si>
  <si>
    <t>名　　　　　　稱</t>
  </si>
  <si>
    <r>
      <t xml:space="preserve">    </t>
    </r>
    <r>
      <rPr>
        <b/>
        <sz val="11"/>
        <rFont val="新細明體"/>
        <family val="1"/>
      </rPr>
      <t>國庫署</t>
    </r>
  </si>
  <si>
    <t>公債收入</t>
  </si>
  <si>
    <t>賒借收入</t>
  </si>
  <si>
    <r>
      <t xml:space="preserve">    </t>
    </r>
    <r>
      <rPr>
        <b/>
        <sz val="12"/>
        <rFont val="新細明體"/>
        <family val="1"/>
      </rPr>
      <t>國庫署</t>
    </r>
  </si>
  <si>
    <t>內政部主管</t>
  </si>
  <si>
    <t>營建署及所屬</t>
  </si>
  <si>
    <t>下水道管理業務</t>
  </si>
  <si>
    <t>雨水下水道</t>
  </si>
  <si>
    <t>河川排水及事業海
堤改善</t>
  </si>
  <si>
    <t>縣市管河川治理</t>
  </si>
  <si>
    <t>縣市管區域排水
治理</t>
  </si>
  <si>
    <t>縣市管事業海堤
改善</t>
  </si>
  <si>
    <t>農業委員會主管</t>
  </si>
  <si>
    <t xml:space="preserve">    農業委員會</t>
  </si>
  <si>
    <t>農業發展</t>
  </si>
  <si>
    <t>農田排水</t>
  </si>
  <si>
    <t>水土保持</t>
  </si>
  <si>
    <t>治山防洪</t>
  </si>
  <si>
    <t>執            行            累            計            數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</si>
  <si>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</si>
  <si>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</si>
  <si>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實   現   數</t>
  </si>
  <si>
    <t>實現累計數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</si>
  <si>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</si>
  <si>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</si>
  <si>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</si>
  <si>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</si>
  <si>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</si>
  <si>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執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</si>
  <si>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公債及賒借收入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</si>
</sst>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_ &quot;"/>
    <numFmt numFmtId="189" formatCode="#,##0.00;[Red]\-#,##0.00;&quot;- &quot;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1"/>
      <name val="Times New Roman"/>
      <family val="1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b/>
      <sz val="14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6" fontId="11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10" fillId="0" borderId="7" xfId="0" applyFont="1" applyBorder="1" applyAlignment="1">
      <alignment horizontal="distributed" vertical="center"/>
    </xf>
    <xf numFmtId="186" fontId="1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0" fillId="0" borderId="6" xfId="0" applyFont="1" applyBorder="1" applyAlignment="1">
      <alignment horizontal="left" vertical="top" indent="3"/>
    </xf>
    <xf numFmtId="0" fontId="10" fillId="0" borderId="6" xfId="0" applyFont="1" applyBorder="1" applyAlignment="1">
      <alignment horizontal="left" vertical="top" wrapText="1" indent="4"/>
    </xf>
    <xf numFmtId="0" fontId="25" fillId="0" borderId="0" xfId="0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top"/>
    </xf>
    <xf numFmtId="0" fontId="24" fillId="0" borderId="6" xfId="0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top" indent="4"/>
    </xf>
    <xf numFmtId="0" fontId="24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 indent="3"/>
    </xf>
    <xf numFmtId="0" fontId="10" fillId="0" borderId="0" xfId="0" applyFont="1" applyBorder="1" applyAlignment="1">
      <alignment/>
    </xf>
    <xf numFmtId="0" fontId="0" fillId="0" borderId="8" xfId="0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0" fontId="31" fillId="0" borderId="6" xfId="0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33" fillId="0" borderId="6" xfId="0" applyFont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indent="4"/>
    </xf>
    <xf numFmtId="0" fontId="1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top" indent="2"/>
    </xf>
    <xf numFmtId="0" fontId="10" fillId="0" borderId="0" xfId="0" applyFont="1" applyAlignment="1" quotePrefix="1">
      <alignment horizontal="centerContinuous"/>
    </xf>
    <xf numFmtId="0" fontId="10" fillId="0" borderId="4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189" fontId="32" fillId="0" borderId="12" xfId="0" applyNumberFormat="1" applyFont="1" applyBorder="1" applyAlignment="1">
      <alignment horizontal="right" vertical="top"/>
    </xf>
    <xf numFmtId="189" fontId="32" fillId="0" borderId="6" xfId="0" applyNumberFormat="1" applyFont="1" applyBorder="1" applyAlignment="1">
      <alignment horizontal="right" vertical="top"/>
    </xf>
    <xf numFmtId="189" fontId="32" fillId="0" borderId="13" xfId="0" applyNumberFormat="1" applyFont="1" applyBorder="1" applyAlignment="1">
      <alignment horizontal="right" vertical="top"/>
    </xf>
    <xf numFmtId="189" fontId="34" fillId="0" borderId="12" xfId="0" applyNumberFormat="1" applyFont="1" applyBorder="1" applyAlignment="1">
      <alignment horizontal="right" vertical="top"/>
    </xf>
    <xf numFmtId="189" fontId="34" fillId="0" borderId="6" xfId="0" applyNumberFormat="1" applyFont="1" applyBorder="1" applyAlignment="1">
      <alignment horizontal="right" vertical="top"/>
    </xf>
    <xf numFmtId="189" fontId="34" fillId="0" borderId="0" xfId="0" applyNumberFormat="1" applyFont="1" applyBorder="1" applyAlignment="1">
      <alignment horizontal="right" vertical="top"/>
    </xf>
    <xf numFmtId="189" fontId="32" fillId="0" borderId="0" xfId="0" applyNumberFormat="1" applyFont="1" applyBorder="1" applyAlignment="1">
      <alignment horizontal="right" vertical="top"/>
    </xf>
    <xf numFmtId="189" fontId="12" fillId="0" borderId="6" xfId="0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 horizontal="right" vertical="top"/>
    </xf>
    <xf numFmtId="189" fontId="12" fillId="0" borderId="8" xfId="0" applyNumberFormat="1" applyFont="1" applyBorder="1" applyAlignment="1">
      <alignment horizontal="right" vertical="top"/>
    </xf>
    <xf numFmtId="189" fontId="12" fillId="0" borderId="14" xfId="0" applyNumberFormat="1" applyFont="1" applyBorder="1" applyAlignment="1">
      <alignment horizontal="right" vertical="top"/>
    </xf>
    <xf numFmtId="189" fontId="12" fillId="0" borderId="12" xfId="0" applyNumberFormat="1" applyFont="1" applyBorder="1" applyAlignment="1">
      <alignment horizontal="right" vertical="top"/>
    </xf>
    <xf numFmtId="189" fontId="12" fillId="0" borderId="15" xfId="0" applyNumberFormat="1" applyFont="1" applyBorder="1" applyAlignment="1">
      <alignment horizontal="right" vertical="top"/>
    </xf>
    <xf numFmtId="189" fontId="32" fillId="0" borderId="6" xfId="0" applyNumberFormat="1" applyFont="1" applyBorder="1" applyAlignment="1">
      <alignment horizontal="right" vertical="center"/>
    </xf>
    <xf numFmtId="189" fontId="32" fillId="0" borderId="12" xfId="0" applyNumberFormat="1" applyFont="1" applyBorder="1" applyAlignment="1">
      <alignment horizontal="right" vertical="center"/>
    </xf>
    <xf numFmtId="189" fontId="32" fillId="0" borderId="13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6" xfId="0" applyFont="1" applyBorder="1" applyAlignment="1" quotePrefix="1">
      <alignment horizontal="center" vertical="center"/>
    </xf>
    <xf numFmtId="186" fontId="32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89" fontId="32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indent="3"/>
    </xf>
    <xf numFmtId="189" fontId="34" fillId="0" borderId="6" xfId="0" applyNumberFormat="1" applyFont="1" applyBorder="1" applyAlignment="1">
      <alignment horizontal="right" vertical="center"/>
    </xf>
    <xf numFmtId="189" fontId="34" fillId="0" borderId="13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horizontal="left" vertical="center"/>
    </xf>
    <xf numFmtId="189" fontId="34" fillId="0" borderId="0" xfId="0" applyNumberFormat="1" applyFont="1" applyBorder="1" applyAlignment="1">
      <alignment horizontal="right" vertical="center"/>
    </xf>
    <xf numFmtId="0" fontId="37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189" fontId="34" fillId="0" borderId="8" xfId="0" applyNumberFormat="1" applyFont="1" applyBorder="1" applyAlignment="1">
      <alignment horizontal="right" vertical="center"/>
    </xf>
    <xf numFmtId="189" fontId="34" fillId="0" borderId="14" xfId="0" applyNumberFormat="1" applyFont="1" applyBorder="1" applyAlignment="1">
      <alignment horizontal="right" vertical="center"/>
    </xf>
    <xf numFmtId="0" fontId="3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3"/>
    </xf>
    <xf numFmtId="189" fontId="34" fillId="0" borderId="12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189" fontId="32" fillId="0" borderId="15" xfId="0" applyNumberFormat="1" applyFont="1" applyBorder="1" applyAlignment="1">
      <alignment horizontal="right" vertical="center"/>
    </xf>
    <xf numFmtId="189" fontId="32" fillId="0" borderId="8" xfId="0" applyNumberFormat="1" applyFont="1" applyBorder="1" applyAlignment="1">
      <alignment horizontal="right" vertical="center"/>
    </xf>
    <xf numFmtId="189" fontId="32" fillId="0" borderId="16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2" xfId="0" applyFont="1" applyBorder="1" applyAlignment="1" quotePrefix="1">
      <alignment horizontal="distributed" vertical="center"/>
    </xf>
    <xf numFmtId="0" fontId="10" fillId="0" borderId="19" xfId="0" applyFont="1" applyBorder="1" applyAlignment="1" quotePrefix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0" fillId="0" borderId="1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7" fillId="0" borderId="1" xfId="0" applyFont="1" applyBorder="1" applyAlignment="1">
      <alignment horizontal="left" wrapText="1"/>
    </xf>
    <xf numFmtId="0" fontId="0" fillId="0" borderId="18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0" fillId="0" borderId="9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5920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5920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view="pageBreakPreview" zoomScaleNormal="75" zoomScaleSheetLayoutView="100" workbookViewId="0" topLeftCell="A1">
      <selection activeCell="O18" sqref="O18"/>
    </sheetView>
  </sheetViews>
  <sheetFormatPr defaultColWidth="9.00390625" defaultRowHeight="15.75"/>
  <cols>
    <col min="1" max="4" width="2.25390625" style="0" customWidth="1"/>
    <col min="5" max="5" width="21.875" style="56" customWidth="1"/>
    <col min="6" max="6" width="14.875" style="0" customWidth="1"/>
    <col min="7" max="7" width="8.625" style="0" customWidth="1"/>
    <col min="8" max="8" width="14.875" style="0" customWidth="1"/>
    <col min="9" max="9" width="14.125" style="0" customWidth="1"/>
    <col min="10" max="11" width="14.375" style="0" customWidth="1"/>
    <col min="12" max="12" width="13.625" style="0" customWidth="1"/>
    <col min="13" max="13" width="13.50390625" style="0" customWidth="1"/>
    <col min="14" max="14" width="13.625" style="0" customWidth="1"/>
    <col min="15" max="15" width="14.375" style="22" customWidth="1"/>
  </cols>
  <sheetData>
    <row r="1" spans="1:15" ht="24.75" customHeight="1">
      <c r="A1" s="1"/>
      <c r="B1" s="5"/>
      <c r="C1" s="3"/>
      <c r="D1" s="6"/>
      <c r="E1" s="54"/>
      <c r="F1" s="2"/>
      <c r="G1" s="2"/>
      <c r="H1" s="3"/>
      <c r="I1" s="31" t="s">
        <v>66</v>
      </c>
      <c r="J1" s="34" t="s">
        <v>65</v>
      </c>
      <c r="K1" s="34"/>
      <c r="L1" s="34"/>
      <c r="M1" s="34"/>
      <c r="N1" s="34"/>
      <c r="O1" s="4"/>
    </row>
    <row r="2" spans="1:15" ht="24.75" customHeight="1">
      <c r="A2" s="1"/>
      <c r="B2" s="7"/>
      <c r="C2" s="7"/>
      <c r="D2" s="8"/>
      <c r="E2" s="59"/>
      <c r="F2" s="2"/>
      <c r="G2" s="2"/>
      <c r="H2" s="2"/>
      <c r="I2" s="33" t="s">
        <v>67</v>
      </c>
      <c r="J2" s="34" t="s">
        <v>62</v>
      </c>
      <c r="K2" s="2"/>
      <c r="L2" s="2"/>
      <c r="M2" s="2"/>
      <c r="N2" s="2"/>
      <c r="O2" s="4"/>
    </row>
    <row r="3" spans="1:15" s="12" customFormat="1" ht="24.75" customHeight="1" thickBot="1">
      <c r="A3" s="9"/>
      <c r="B3" s="9"/>
      <c r="C3" s="9"/>
      <c r="D3" s="9"/>
      <c r="E3" s="86"/>
      <c r="F3" s="9"/>
      <c r="G3" s="9"/>
      <c r="H3" s="9"/>
      <c r="I3" s="11" t="s">
        <v>54</v>
      </c>
      <c r="J3" s="62" t="s">
        <v>55</v>
      </c>
      <c r="K3" s="9"/>
      <c r="L3" s="9"/>
      <c r="M3" s="9"/>
      <c r="N3" s="9"/>
      <c r="O3" s="48" t="s">
        <v>27</v>
      </c>
    </row>
    <row r="4" spans="1:15" s="17" customFormat="1" ht="24.75" customHeight="1">
      <c r="A4" s="13" t="s">
        <v>6</v>
      </c>
      <c r="B4" s="14"/>
      <c r="C4" s="14"/>
      <c r="D4" s="14"/>
      <c r="E4" s="63"/>
      <c r="F4" s="13" t="s">
        <v>21</v>
      </c>
      <c r="G4" s="14"/>
      <c r="H4" s="15"/>
      <c r="I4" s="79" t="s">
        <v>31</v>
      </c>
      <c r="J4" s="14"/>
      <c r="K4" s="14"/>
      <c r="L4" s="16" t="s">
        <v>99</v>
      </c>
      <c r="M4" s="14"/>
      <c r="N4" s="14"/>
      <c r="O4" s="132" t="s">
        <v>96</v>
      </c>
    </row>
    <row r="5" spans="1:15" s="17" customFormat="1" ht="35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70</v>
      </c>
      <c r="F5" s="20" t="s">
        <v>8</v>
      </c>
      <c r="G5" s="35" t="s">
        <v>20</v>
      </c>
      <c r="H5" s="21" t="s">
        <v>9</v>
      </c>
      <c r="I5" s="88" t="s">
        <v>95</v>
      </c>
      <c r="J5" s="87" t="s">
        <v>97</v>
      </c>
      <c r="K5" s="21" t="s">
        <v>9</v>
      </c>
      <c r="L5" s="21" t="s">
        <v>10</v>
      </c>
      <c r="M5" s="21" t="s">
        <v>19</v>
      </c>
      <c r="N5" s="21" t="s">
        <v>9</v>
      </c>
      <c r="O5" s="133"/>
    </row>
    <row r="6" spans="1:16" s="110" customFormat="1" ht="24" customHeight="1">
      <c r="A6" s="106"/>
      <c r="B6" s="106"/>
      <c r="C6" s="106"/>
      <c r="D6" s="107" t="s">
        <v>4</v>
      </c>
      <c r="E6" s="108" t="s">
        <v>5</v>
      </c>
      <c r="F6" s="103">
        <f aca="true" t="shared" si="0" ref="F6:O6">F7+F12+F19</f>
        <v>30965000000</v>
      </c>
      <c r="G6" s="103">
        <f t="shared" si="0"/>
        <v>0</v>
      </c>
      <c r="H6" s="103">
        <f t="shared" si="0"/>
        <v>30965000000</v>
      </c>
      <c r="I6" s="104">
        <f t="shared" si="0"/>
        <v>4778608000</v>
      </c>
      <c r="J6" s="103">
        <f t="shared" si="0"/>
        <v>11826907138</v>
      </c>
      <c r="K6" s="103">
        <f t="shared" si="0"/>
        <v>16605515138</v>
      </c>
      <c r="L6" s="103">
        <f t="shared" si="0"/>
        <v>2844100899</v>
      </c>
      <c r="M6" s="103">
        <f t="shared" si="0"/>
        <v>2056332251</v>
      </c>
      <c r="N6" s="103">
        <f t="shared" si="0"/>
        <v>4900433150</v>
      </c>
      <c r="O6" s="105">
        <f t="shared" si="0"/>
        <v>11705081988</v>
      </c>
      <c r="P6" s="109"/>
    </row>
    <row r="7" spans="1:16" s="73" customFormat="1" ht="21.75" customHeight="1">
      <c r="A7" s="72">
        <v>1</v>
      </c>
      <c r="B7" s="72"/>
      <c r="C7" s="72"/>
      <c r="D7" s="72"/>
      <c r="E7" s="67" t="s">
        <v>75</v>
      </c>
      <c r="F7" s="91">
        <f aca="true" t="shared" si="1" ref="F7:N7">F8</f>
        <v>1115000000</v>
      </c>
      <c r="G7" s="91">
        <f t="shared" si="1"/>
        <v>0</v>
      </c>
      <c r="H7" s="91">
        <f t="shared" si="1"/>
        <v>1115000000</v>
      </c>
      <c r="I7" s="90">
        <f t="shared" si="1"/>
        <v>63800000</v>
      </c>
      <c r="J7" s="91">
        <f t="shared" si="1"/>
        <v>224498510</v>
      </c>
      <c r="K7" s="91">
        <f t="shared" si="1"/>
        <v>288298510</v>
      </c>
      <c r="L7" s="91">
        <f t="shared" si="1"/>
        <v>175113666</v>
      </c>
      <c r="M7" s="91">
        <f t="shared" si="1"/>
        <v>11854</v>
      </c>
      <c r="N7" s="91">
        <f t="shared" si="1"/>
        <v>175125520</v>
      </c>
      <c r="O7" s="96">
        <f>O8</f>
        <v>113172990</v>
      </c>
      <c r="P7" s="71"/>
    </row>
    <row r="8" spans="1:16" s="73" customFormat="1" ht="21.75" customHeight="1">
      <c r="A8" s="72"/>
      <c r="B8" s="72">
        <v>1</v>
      </c>
      <c r="C8" s="72"/>
      <c r="D8" s="72"/>
      <c r="E8" s="65" t="s">
        <v>76</v>
      </c>
      <c r="F8" s="91">
        <f>F9</f>
        <v>1115000000</v>
      </c>
      <c r="G8" s="91">
        <f aca="true" t="shared" si="2" ref="G8:O10">G9</f>
        <v>0</v>
      </c>
      <c r="H8" s="91">
        <f t="shared" si="2"/>
        <v>1115000000</v>
      </c>
      <c r="I8" s="90">
        <f>I9</f>
        <v>63800000</v>
      </c>
      <c r="J8" s="91">
        <f t="shared" si="2"/>
        <v>224498510</v>
      </c>
      <c r="K8" s="91">
        <f t="shared" si="2"/>
        <v>288298510</v>
      </c>
      <c r="L8" s="91">
        <f>L9</f>
        <v>175113666</v>
      </c>
      <c r="M8" s="91">
        <f t="shared" si="2"/>
        <v>11854</v>
      </c>
      <c r="N8" s="91">
        <f t="shared" si="2"/>
        <v>175125520</v>
      </c>
      <c r="O8" s="92">
        <f t="shared" si="2"/>
        <v>113172990</v>
      </c>
      <c r="P8" s="71"/>
    </row>
    <row r="9" spans="1:16" s="73" customFormat="1" ht="21.75" customHeight="1">
      <c r="A9" s="72"/>
      <c r="B9" s="72"/>
      <c r="C9" s="72"/>
      <c r="D9" s="72"/>
      <c r="E9" s="85" t="s">
        <v>47</v>
      </c>
      <c r="F9" s="91">
        <f>F10</f>
        <v>1115000000</v>
      </c>
      <c r="G9" s="91">
        <f t="shared" si="2"/>
        <v>0</v>
      </c>
      <c r="H9" s="91">
        <f t="shared" si="2"/>
        <v>1115000000</v>
      </c>
      <c r="I9" s="90">
        <f>I10</f>
        <v>63800000</v>
      </c>
      <c r="J9" s="91">
        <f t="shared" si="2"/>
        <v>224498510</v>
      </c>
      <c r="K9" s="91">
        <f t="shared" si="2"/>
        <v>288298510</v>
      </c>
      <c r="L9" s="91">
        <f>L10</f>
        <v>175113666</v>
      </c>
      <c r="M9" s="91">
        <f t="shared" si="2"/>
        <v>11854</v>
      </c>
      <c r="N9" s="91">
        <f t="shared" si="2"/>
        <v>175125520</v>
      </c>
      <c r="O9" s="92">
        <f t="shared" si="2"/>
        <v>113172990</v>
      </c>
      <c r="P9" s="71"/>
    </row>
    <row r="10" spans="1:16" s="73" customFormat="1" ht="21.75" customHeight="1">
      <c r="A10" s="72"/>
      <c r="B10" s="72"/>
      <c r="C10" s="72">
        <v>1</v>
      </c>
      <c r="D10" s="72"/>
      <c r="E10" s="49" t="s">
        <v>77</v>
      </c>
      <c r="F10" s="94">
        <f>F11</f>
        <v>1115000000</v>
      </c>
      <c r="G10" s="94">
        <f>G11</f>
        <v>0</v>
      </c>
      <c r="H10" s="94">
        <f>H11</f>
        <v>1115000000</v>
      </c>
      <c r="I10" s="93">
        <f>I11</f>
        <v>63800000</v>
      </c>
      <c r="J10" s="94">
        <f t="shared" si="2"/>
        <v>224498510</v>
      </c>
      <c r="K10" s="94">
        <f t="shared" si="2"/>
        <v>288298510</v>
      </c>
      <c r="L10" s="94">
        <f>L11</f>
        <v>175113666</v>
      </c>
      <c r="M10" s="94">
        <f t="shared" si="2"/>
        <v>11854</v>
      </c>
      <c r="N10" s="94">
        <f t="shared" si="2"/>
        <v>175125520</v>
      </c>
      <c r="O10" s="95">
        <f>O11</f>
        <v>113172990</v>
      </c>
      <c r="P10" s="71"/>
    </row>
    <row r="11" spans="1:16" s="73" customFormat="1" ht="21.75" customHeight="1">
      <c r="A11" s="72"/>
      <c r="B11" s="72"/>
      <c r="C11" s="72"/>
      <c r="D11" s="72">
        <v>1</v>
      </c>
      <c r="E11" s="66" t="s">
        <v>78</v>
      </c>
      <c r="F11" s="94">
        <v>1115000000</v>
      </c>
      <c r="G11" s="94">
        <v>0</v>
      </c>
      <c r="H11" s="94">
        <f>F11+G11</f>
        <v>1115000000</v>
      </c>
      <c r="I11" s="93">
        <v>63800000</v>
      </c>
      <c r="J11" s="94">
        <v>224498510</v>
      </c>
      <c r="K11" s="94">
        <f>I11+J11</f>
        <v>288298510</v>
      </c>
      <c r="L11" s="94">
        <v>175113666</v>
      </c>
      <c r="M11" s="94">
        <v>11854</v>
      </c>
      <c r="N11" s="94">
        <f>L11+M11</f>
        <v>175125520</v>
      </c>
      <c r="O11" s="95">
        <f>K11-N11</f>
        <v>113172990</v>
      </c>
      <c r="P11" s="71"/>
    </row>
    <row r="12" spans="1:16" s="76" customFormat="1" ht="21.75" customHeight="1">
      <c r="A12" s="72">
        <v>2</v>
      </c>
      <c r="B12" s="74"/>
      <c r="C12" s="74"/>
      <c r="D12" s="74"/>
      <c r="E12" s="67" t="s">
        <v>12</v>
      </c>
      <c r="F12" s="91">
        <f aca="true" t="shared" si="3" ref="F12:O13">F13</f>
        <v>22090000000</v>
      </c>
      <c r="G12" s="91">
        <f t="shared" si="3"/>
        <v>0</v>
      </c>
      <c r="H12" s="91">
        <f t="shared" si="3"/>
        <v>22090000000</v>
      </c>
      <c r="I12" s="90">
        <f t="shared" si="3"/>
        <v>2865198000</v>
      </c>
      <c r="J12" s="91">
        <f t="shared" si="3"/>
        <v>8768892382</v>
      </c>
      <c r="K12" s="91">
        <f t="shared" si="3"/>
        <v>11634090382</v>
      </c>
      <c r="L12" s="91">
        <f t="shared" si="3"/>
        <v>1152434488</v>
      </c>
      <c r="M12" s="91">
        <f t="shared" si="3"/>
        <v>128504997</v>
      </c>
      <c r="N12" s="91">
        <f t="shared" si="3"/>
        <v>1280939485</v>
      </c>
      <c r="O12" s="96">
        <f>O13</f>
        <v>10353150897</v>
      </c>
      <c r="P12" s="75"/>
    </row>
    <row r="13" spans="1:16" s="76" customFormat="1" ht="21.75" customHeight="1">
      <c r="A13" s="74"/>
      <c r="B13" s="72">
        <v>1</v>
      </c>
      <c r="C13" s="74"/>
      <c r="D13" s="74"/>
      <c r="E13" s="67" t="s">
        <v>13</v>
      </c>
      <c r="F13" s="91">
        <f>F14</f>
        <v>22090000000</v>
      </c>
      <c r="G13" s="91">
        <f t="shared" si="3"/>
        <v>0</v>
      </c>
      <c r="H13" s="91">
        <f t="shared" si="3"/>
        <v>22090000000</v>
      </c>
      <c r="I13" s="90">
        <f>I14</f>
        <v>2865198000</v>
      </c>
      <c r="J13" s="91">
        <f t="shared" si="3"/>
        <v>8768892382</v>
      </c>
      <c r="K13" s="91">
        <f t="shared" si="3"/>
        <v>11634090382</v>
      </c>
      <c r="L13" s="91">
        <f>L14</f>
        <v>1152434488</v>
      </c>
      <c r="M13" s="91">
        <f t="shared" si="3"/>
        <v>128504997</v>
      </c>
      <c r="N13" s="91">
        <f t="shared" si="3"/>
        <v>1280939485</v>
      </c>
      <c r="O13" s="92">
        <f t="shared" si="3"/>
        <v>10353150897</v>
      </c>
      <c r="P13" s="75"/>
    </row>
    <row r="14" spans="1:16" s="76" customFormat="1" ht="21.75" customHeight="1">
      <c r="A14" s="74"/>
      <c r="B14" s="72"/>
      <c r="C14" s="74"/>
      <c r="D14" s="74"/>
      <c r="E14" s="85" t="s">
        <v>17</v>
      </c>
      <c r="F14" s="91">
        <f>F15</f>
        <v>22090000000</v>
      </c>
      <c r="G14" s="91">
        <f>G15</f>
        <v>0</v>
      </c>
      <c r="H14" s="91">
        <f>H15</f>
        <v>22090000000</v>
      </c>
      <c r="I14" s="90">
        <f>I15</f>
        <v>2865198000</v>
      </c>
      <c r="J14" s="91">
        <f>J15</f>
        <v>8768892382</v>
      </c>
      <c r="K14" s="91">
        <f>K15</f>
        <v>11634090382</v>
      </c>
      <c r="L14" s="91">
        <f>L15</f>
        <v>1152434488</v>
      </c>
      <c r="M14" s="91">
        <f>M15</f>
        <v>128504997</v>
      </c>
      <c r="N14" s="91">
        <f>N15</f>
        <v>1280939485</v>
      </c>
      <c r="O14" s="92">
        <f>O15</f>
        <v>10353150897</v>
      </c>
      <c r="P14" s="75"/>
    </row>
    <row r="15" spans="1:16" s="73" customFormat="1" ht="39.75" customHeight="1">
      <c r="A15" s="72"/>
      <c r="B15" s="72"/>
      <c r="C15" s="72">
        <v>1</v>
      </c>
      <c r="D15" s="72"/>
      <c r="E15" s="68" t="s">
        <v>79</v>
      </c>
      <c r="F15" s="94">
        <f aca="true" t="shared" si="4" ref="F15:N15">F16+F17+F18</f>
        <v>22090000000</v>
      </c>
      <c r="G15" s="94">
        <f t="shared" si="4"/>
        <v>0</v>
      </c>
      <c r="H15" s="94">
        <f t="shared" si="4"/>
        <v>22090000000</v>
      </c>
      <c r="I15" s="93">
        <f t="shared" si="4"/>
        <v>2865198000</v>
      </c>
      <c r="J15" s="94">
        <f t="shared" si="4"/>
        <v>8768892382</v>
      </c>
      <c r="K15" s="94">
        <f t="shared" si="4"/>
        <v>11634090382</v>
      </c>
      <c r="L15" s="94">
        <f t="shared" si="4"/>
        <v>1152434488</v>
      </c>
      <c r="M15" s="94">
        <f t="shared" si="4"/>
        <v>128504997</v>
      </c>
      <c r="N15" s="94">
        <f t="shared" si="4"/>
        <v>1280939485</v>
      </c>
      <c r="O15" s="95">
        <f>K15-N15</f>
        <v>10353150897</v>
      </c>
      <c r="P15" s="71"/>
    </row>
    <row r="16" spans="1:15" s="73" customFormat="1" ht="21.75" customHeight="1">
      <c r="A16" s="72"/>
      <c r="B16" s="72"/>
      <c r="C16" s="72"/>
      <c r="D16" s="72">
        <v>1</v>
      </c>
      <c r="E16" s="50" t="s">
        <v>80</v>
      </c>
      <c r="F16" s="94">
        <v>2418750000</v>
      </c>
      <c r="G16" s="94">
        <v>0</v>
      </c>
      <c r="H16" s="94">
        <f>F16+G16</f>
        <v>2418750000</v>
      </c>
      <c r="I16" s="93">
        <v>427680000</v>
      </c>
      <c r="J16" s="94">
        <v>1119751664</v>
      </c>
      <c r="K16" s="94">
        <f>I16+J16</f>
        <v>1547431664</v>
      </c>
      <c r="L16" s="94">
        <v>284263843</v>
      </c>
      <c r="M16" s="94">
        <v>4185000</v>
      </c>
      <c r="N16" s="94">
        <f>L16+M16</f>
        <v>288448843</v>
      </c>
      <c r="O16" s="95">
        <f>K16-N16</f>
        <v>1258982821</v>
      </c>
    </row>
    <row r="17" spans="1:15" s="73" customFormat="1" ht="39.75" customHeight="1">
      <c r="A17" s="72"/>
      <c r="B17" s="72"/>
      <c r="C17" s="72"/>
      <c r="D17" s="72">
        <v>2</v>
      </c>
      <c r="E17" s="50" t="s">
        <v>81</v>
      </c>
      <c r="F17" s="94">
        <v>18945650000</v>
      </c>
      <c r="G17" s="94">
        <v>0</v>
      </c>
      <c r="H17" s="94">
        <f>F17+G17</f>
        <v>18945650000</v>
      </c>
      <c r="I17" s="93">
        <v>2398918000</v>
      </c>
      <c r="J17" s="94">
        <v>7347040718</v>
      </c>
      <c r="K17" s="94">
        <f>I17+J17</f>
        <v>9745958718</v>
      </c>
      <c r="L17" s="94">
        <v>851656095</v>
      </c>
      <c r="M17" s="94">
        <v>124319997</v>
      </c>
      <c r="N17" s="94">
        <f>L17+M17</f>
        <v>975976092</v>
      </c>
      <c r="O17" s="95">
        <f>K17-N17</f>
        <v>8769982626</v>
      </c>
    </row>
    <row r="18" spans="1:15" s="73" customFormat="1" ht="39.75" customHeight="1">
      <c r="A18" s="72"/>
      <c r="B18" s="72"/>
      <c r="C18" s="72"/>
      <c r="D18" s="72">
        <v>3</v>
      </c>
      <c r="E18" s="50" t="s">
        <v>82</v>
      </c>
      <c r="F18" s="94">
        <v>725600000</v>
      </c>
      <c r="G18" s="94">
        <v>0</v>
      </c>
      <c r="H18" s="94">
        <f>F18+G18</f>
        <v>725600000</v>
      </c>
      <c r="I18" s="93">
        <v>38600000</v>
      </c>
      <c r="J18" s="94">
        <v>302100000</v>
      </c>
      <c r="K18" s="94">
        <f>I18+J18</f>
        <v>340700000</v>
      </c>
      <c r="L18" s="94">
        <v>16514550</v>
      </c>
      <c r="M18" s="94">
        <v>0</v>
      </c>
      <c r="N18" s="94">
        <f>L18+M18</f>
        <v>16514550</v>
      </c>
      <c r="O18" s="95">
        <f>K18-N18</f>
        <v>324185450</v>
      </c>
    </row>
    <row r="19" spans="1:15" s="76" customFormat="1" ht="21.75" customHeight="1">
      <c r="A19" s="72">
        <v>3</v>
      </c>
      <c r="B19" s="74"/>
      <c r="C19" s="74"/>
      <c r="D19" s="74"/>
      <c r="E19" s="67" t="s">
        <v>83</v>
      </c>
      <c r="F19" s="91">
        <f aca="true" t="shared" si="5" ref="F19:N19">F20</f>
        <v>7760000000</v>
      </c>
      <c r="G19" s="91">
        <f t="shared" si="5"/>
        <v>0</v>
      </c>
      <c r="H19" s="91">
        <f t="shared" si="5"/>
        <v>7760000000</v>
      </c>
      <c r="I19" s="90">
        <f t="shared" si="5"/>
        <v>1849610000</v>
      </c>
      <c r="J19" s="91">
        <f t="shared" si="5"/>
        <v>2833516246</v>
      </c>
      <c r="K19" s="91">
        <f t="shared" si="5"/>
        <v>4683126246</v>
      </c>
      <c r="L19" s="91">
        <f t="shared" si="5"/>
        <v>1516552745</v>
      </c>
      <c r="M19" s="91">
        <f t="shared" si="5"/>
        <v>1927815400</v>
      </c>
      <c r="N19" s="91">
        <f t="shared" si="5"/>
        <v>3444368145</v>
      </c>
      <c r="O19" s="96">
        <f>O20</f>
        <v>1238758101</v>
      </c>
    </row>
    <row r="20" spans="1:15" s="76" customFormat="1" ht="21.75" customHeight="1">
      <c r="A20" s="74"/>
      <c r="B20" s="72">
        <v>1</v>
      </c>
      <c r="C20" s="74"/>
      <c r="D20" s="74"/>
      <c r="E20" s="67" t="s">
        <v>84</v>
      </c>
      <c r="F20" s="91">
        <f>F21</f>
        <v>7760000000</v>
      </c>
      <c r="G20" s="91">
        <f aca="true" t="shared" si="6" ref="G20:O20">G21</f>
        <v>0</v>
      </c>
      <c r="H20" s="91">
        <f t="shared" si="6"/>
        <v>7760000000</v>
      </c>
      <c r="I20" s="90">
        <f>I21</f>
        <v>1849610000</v>
      </c>
      <c r="J20" s="91">
        <f t="shared" si="6"/>
        <v>2833516246</v>
      </c>
      <c r="K20" s="91">
        <f t="shared" si="6"/>
        <v>4683126246</v>
      </c>
      <c r="L20" s="91">
        <f>L21</f>
        <v>1516552745</v>
      </c>
      <c r="M20" s="91">
        <f t="shared" si="6"/>
        <v>1927815400</v>
      </c>
      <c r="N20" s="91">
        <f t="shared" si="6"/>
        <v>3444368145</v>
      </c>
      <c r="O20" s="92">
        <f t="shared" si="6"/>
        <v>1238758101</v>
      </c>
    </row>
    <row r="21" spans="1:15" s="76" customFormat="1" ht="21.75" customHeight="1">
      <c r="A21" s="74"/>
      <c r="B21" s="72"/>
      <c r="C21" s="74"/>
      <c r="D21" s="74"/>
      <c r="E21" s="85" t="s">
        <v>17</v>
      </c>
      <c r="F21" s="91">
        <f>F22</f>
        <v>7760000000</v>
      </c>
      <c r="G21" s="91">
        <f>G22</f>
        <v>0</v>
      </c>
      <c r="H21" s="91">
        <f aca="true" t="shared" si="7" ref="H21:O21">H22</f>
        <v>7760000000</v>
      </c>
      <c r="I21" s="90">
        <f>I22</f>
        <v>1849610000</v>
      </c>
      <c r="J21" s="91">
        <f>J22</f>
        <v>2833516246</v>
      </c>
      <c r="K21" s="91">
        <f t="shared" si="7"/>
        <v>4683126246</v>
      </c>
      <c r="L21" s="91">
        <f>L22</f>
        <v>1516552745</v>
      </c>
      <c r="M21" s="91">
        <f>M22</f>
        <v>1927815400</v>
      </c>
      <c r="N21" s="91">
        <f t="shared" si="7"/>
        <v>3444368145</v>
      </c>
      <c r="O21" s="92">
        <f t="shared" si="7"/>
        <v>1238758101</v>
      </c>
    </row>
    <row r="22" spans="1:15" s="73" customFormat="1" ht="21.75" customHeight="1">
      <c r="A22" s="72"/>
      <c r="B22" s="72"/>
      <c r="C22" s="72">
        <v>1</v>
      </c>
      <c r="D22" s="72"/>
      <c r="E22" s="49" t="s">
        <v>85</v>
      </c>
      <c r="F22" s="94">
        <f aca="true" t="shared" si="8" ref="F22:N22">F23+F25+F24</f>
        <v>7760000000</v>
      </c>
      <c r="G22" s="94">
        <f t="shared" si="8"/>
        <v>0</v>
      </c>
      <c r="H22" s="94">
        <f t="shared" si="8"/>
        <v>7760000000</v>
      </c>
      <c r="I22" s="93">
        <f t="shared" si="8"/>
        <v>1849610000</v>
      </c>
      <c r="J22" s="94">
        <f t="shared" si="8"/>
        <v>2833516246</v>
      </c>
      <c r="K22" s="94">
        <f t="shared" si="8"/>
        <v>4683126246</v>
      </c>
      <c r="L22" s="94">
        <f t="shared" si="8"/>
        <v>1516552745</v>
      </c>
      <c r="M22" s="94">
        <f t="shared" si="8"/>
        <v>1927815400</v>
      </c>
      <c r="N22" s="94">
        <f t="shared" si="8"/>
        <v>3444368145</v>
      </c>
      <c r="O22" s="95">
        <f>O23+O25+O24</f>
        <v>1238758101</v>
      </c>
    </row>
    <row r="23" spans="1:15" s="73" customFormat="1" ht="21.75" customHeight="1">
      <c r="A23" s="72"/>
      <c r="B23" s="72"/>
      <c r="C23" s="72"/>
      <c r="D23" s="72">
        <v>1</v>
      </c>
      <c r="E23" s="66" t="s">
        <v>86</v>
      </c>
      <c r="F23" s="94">
        <v>1260000000</v>
      </c>
      <c r="G23" s="94">
        <v>0</v>
      </c>
      <c r="H23" s="94">
        <f>F23+G23</f>
        <v>1260000000</v>
      </c>
      <c r="I23" s="93">
        <v>229350000</v>
      </c>
      <c r="J23" s="94">
        <v>495500000</v>
      </c>
      <c r="K23" s="94">
        <f>I23+J23</f>
        <v>724850000</v>
      </c>
      <c r="L23" s="94">
        <v>1368000</v>
      </c>
      <c r="M23" s="94">
        <v>0</v>
      </c>
      <c r="N23" s="94">
        <f>L23+M23</f>
        <v>1368000</v>
      </c>
      <c r="O23" s="95">
        <f>K23-N23</f>
        <v>723482000</v>
      </c>
    </row>
    <row r="24" spans="1:16" s="73" customFormat="1" ht="21.75" customHeight="1">
      <c r="A24" s="72"/>
      <c r="B24" s="72"/>
      <c r="C24" s="72"/>
      <c r="D24" s="72">
        <v>2</v>
      </c>
      <c r="E24" s="66" t="s">
        <v>87</v>
      </c>
      <c r="F24" s="94">
        <v>2500000000</v>
      </c>
      <c r="G24" s="94">
        <v>0</v>
      </c>
      <c r="H24" s="94">
        <f>F24+G24</f>
        <v>2500000000</v>
      </c>
      <c r="I24" s="93">
        <v>570592000</v>
      </c>
      <c r="J24" s="94">
        <v>1082979581</v>
      </c>
      <c r="K24" s="94">
        <f>I24+J24</f>
        <v>1653571581</v>
      </c>
      <c r="L24" s="94">
        <v>607137187</v>
      </c>
      <c r="M24" s="94">
        <v>808524600</v>
      </c>
      <c r="N24" s="94">
        <f>L24+M24</f>
        <v>1415661787</v>
      </c>
      <c r="O24" s="95">
        <f>K24-N24</f>
        <v>237909794</v>
      </c>
      <c r="P24" s="71"/>
    </row>
    <row r="25" spans="1:16" s="73" customFormat="1" ht="21.75" customHeight="1">
      <c r="A25" s="72"/>
      <c r="B25" s="72"/>
      <c r="C25" s="72"/>
      <c r="D25" s="72">
        <v>3</v>
      </c>
      <c r="E25" s="66" t="s">
        <v>88</v>
      </c>
      <c r="F25" s="94">
        <v>4000000000</v>
      </c>
      <c r="G25" s="94">
        <v>0</v>
      </c>
      <c r="H25" s="94">
        <f>F25+G25</f>
        <v>4000000000</v>
      </c>
      <c r="I25" s="93">
        <v>1049668000</v>
      </c>
      <c r="J25" s="94">
        <v>1255036665</v>
      </c>
      <c r="K25" s="94">
        <f>I25+J25</f>
        <v>2304704665</v>
      </c>
      <c r="L25" s="94">
        <v>908047558</v>
      </c>
      <c r="M25" s="94">
        <v>1119290800</v>
      </c>
      <c r="N25" s="94">
        <f>L25+M25</f>
        <v>2027338358</v>
      </c>
      <c r="O25" s="95">
        <f>K25-N25</f>
        <v>277366307</v>
      </c>
      <c r="P25" s="71"/>
    </row>
    <row r="26" spans="1:16" s="38" customFormat="1" ht="21" customHeight="1">
      <c r="A26" s="37"/>
      <c r="B26" s="37"/>
      <c r="C26" s="37"/>
      <c r="D26" s="37"/>
      <c r="E26" s="66"/>
      <c r="F26" s="97"/>
      <c r="G26" s="97"/>
      <c r="H26" s="97"/>
      <c r="I26" s="101"/>
      <c r="J26" s="97"/>
      <c r="K26" s="97"/>
      <c r="L26" s="97"/>
      <c r="M26" s="97"/>
      <c r="N26" s="97"/>
      <c r="O26" s="98"/>
      <c r="P26" s="41"/>
    </row>
    <row r="27" spans="1:16" s="38" customFormat="1" ht="21" customHeight="1">
      <c r="A27" s="37"/>
      <c r="B27" s="37"/>
      <c r="C27" s="37"/>
      <c r="D27" s="37"/>
      <c r="E27" s="66"/>
      <c r="F27" s="97"/>
      <c r="G27" s="97"/>
      <c r="H27" s="97"/>
      <c r="I27" s="101"/>
      <c r="J27" s="97"/>
      <c r="K27" s="97"/>
      <c r="L27" s="97"/>
      <c r="M27" s="97"/>
      <c r="N27" s="97"/>
      <c r="O27" s="98"/>
      <c r="P27" s="41"/>
    </row>
    <row r="28" spans="1:16" s="38" customFormat="1" ht="21" customHeight="1">
      <c r="A28" s="37"/>
      <c r="B28" s="37"/>
      <c r="C28" s="37"/>
      <c r="D28" s="37"/>
      <c r="E28" s="66"/>
      <c r="F28" s="97"/>
      <c r="G28" s="97"/>
      <c r="H28" s="97"/>
      <c r="I28" s="101"/>
      <c r="J28" s="97"/>
      <c r="K28" s="97"/>
      <c r="L28" s="97"/>
      <c r="M28" s="97"/>
      <c r="N28" s="97"/>
      <c r="O28" s="98"/>
      <c r="P28" s="41"/>
    </row>
    <row r="29" spans="1:16" s="38" customFormat="1" ht="21" customHeight="1">
      <c r="A29" s="37"/>
      <c r="B29" s="37"/>
      <c r="C29" s="37"/>
      <c r="D29" s="37"/>
      <c r="E29" s="66"/>
      <c r="F29" s="97"/>
      <c r="G29" s="97"/>
      <c r="H29" s="97"/>
      <c r="I29" s="101"/>
      <c r="J29" s="97"/>
      <c r="K29" s="97"/>
      <c r="L29" s="97"/>
      <c r="M29" s="97"/>
      <c r="N29" s="97"/>
      <c r="O29" s="98"/>
      <c r="P29" s="41"/>
    </row>
    <row r="30" spans="1:16" s="38" customFormat="1" ht="21" customHeight="1" thickBot="1">
      <c r="A30" s="70"/>
      <c r="B30" s="70"/>
      <c r="C30" s="70"/>
      <c r="D30" s="70"/>
      <c r="E30" s="78"/>
      <c r="F30" s="99"/>
      <c r="G30" s="99"/>
      <c r="H30" s="99"/>
      <c r="I30" s="102"/>
      <c r="J30" s="99"/>
      <c r="K30" s="99"/>
      <c r="L30" s="99"/>
      <c r="M30" s="99"/>
      <c r="N30" s="99"/>
      <c r="O30" s="100"/>
      <c r="P30" s="41"/>
    </row>
    <row r="31" spans="1:15" ht="15" customHeight="1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ht="19.5" customHeight="1">
      <c r="A32" s="27"/>
    </row>
  </sheetData>
  <mergeCells count="1">
    <mergeCell ref="O4:O5"/>
  </mergeCells>
  <printOptions horizontalCentered="1"/>
  <pageMargins left="0.6299212598425197" right="0.6299212598425197" top="0.984251968503937" bottom="0.7874015748031497" header="0.5118110236220472" footer="0.5118110236220472"/>
  <pageSetup horizontalDpi="600" verticalDpi="600" orientation="portrait" pageOrder="overThenDown" paperSize="9" r:id="rId1"/>
  <headerFooter alignWithMargins="0">
    <oddFooter>&amp;C&amp;"新細明體,標準"丙&amp;"Times New Roman,標準"  &amp;P+1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view="pageBreakPreview" zoomScale="75" zoomScaleNormal="75" zoomScaleSheetLayoutView="75" workbookViewId="0" topLeftCell="A13">
      <selection activeCell="F19" sqref="F19"/>
    </sheetView>
  </sheetViews>
  <sheetFormatPr defaultColWidth="9.00390625" defaultRowHeight="15.75"/>
  <cols>
    <col min="1" max="4" width="2.25390625" style="56" customWidth="1"/>
    <col min="5" max="5" width="22.375" style="56" customWidth="1"/>
    <col min="6" max="6" width="17.375" style="56" customWidth="1"/>
    <col min="7" max="7" width="16.625" style="56" customWidth="1"/>
    <col min="8" max="8" width="17.375" style="56" customWidth="1"/>
    <col min="9" max="12" width="16.50390625" style="56" customWidth="1"/>
    <col min="13" max="13" width="16.50390625" style="69" customWidth="1"/>
    <col min="14" max="14" width="4.00390625" style="56" customWidth="1"/>
    <col min="15" max="16384" width="9.00390625" style="56" customWidth="1"/>
  </cols>
  <sheetData>
    <row r="1" spans="1:13" ht="27" customHeight="1">
      <c r="A1" s="51"/>
      <c r="B1" s="52"/>
      <c r="C1" s="53"/>
      <c r="D1" s="54"/>
      <c r="E1" s="54"/>
      <c r="F1" s="55"/>
      <c r="H1" s="31" t="s">
        <v>66</v>
      </c>
      <c r="I1" s="34" t="s">
        <v>65</v>
      </c>
      <c r="J1" s="32"/>
      <c r="K1" s="57"/>
      <c r="L1" s="55"/>
      <c r="M1" s="55"/>
    </row>
    <row r="2" spans="1:13" ht="24.75" customHeight="1">
      <c r="A2" s="51"/>
      <c r="B2" s="58"/>
      <c r="C2" s="58"/>
      <c r="D2" s="59"/>
      <c r="E2" s="59"/>
      <c r="F2" s="55"/>
      <c r="G2" s="55"/>
      <c r="H2" s="33" t="s">
        <v>68</v>
      </c>
      <c r="I2" s="34" t="s">
        <v>69</v>
      </c>
      <c r="J2" s="34"/>
      <c r="K2" s="55"/>
      <c r="L2" s="55"/>
      <c r="M2" s="55"/>
    </row>
    <row r="3" spans="1:13" s="62" customFormat="1" ht="24.75" customHeight="1" thickBot="1">
      <c r="A3" s="60"/>
      <c r="B3" s="60"/>
      <c r="C3" s="60"/>
      <c r="D3" s="60"/>
      <c r="E3" s="61"/>
      <c r="F3" s="60"/>
      <c r="H3" s="11" t="s">
        <v>56</v>
      </c>
      <c r="I3" s="62" t="s">
        <v>57</v>
      </c>
      <c r="K3" s="60"/>
      <c r="L3" s="60"/>
      <c r="M3" s="60" t="s">
        <v>28</v>
      </c>
    </row>
    <row r="4" spans="1:13" s="62" customFormat="1" ht="23.25" customHeight="1">
      <c r="A4" s="13" t="s">
        <v>40</v>
      </c>
      <c r="B4" s="13"/>
      <c r="C4" s="13"/>
      <c r="D4" s="13"/>
      <c r="E4" s="63"/>
      <c r="F4" s="13" t="s">
        <v>41</v>
      </c>
      <c r="G4" s="13"/>
      <c r="H4" s="63"/>
      <c r="I4" s="134" t="s">
        <v>16</v>
      </c>
      <c r="J4" s="136" t="s">
        <v>89</v>
      </c>
      <c r="K4" s="137"/>
      <c r="L4" s="137"/>
      <c r="M4" s="132" t="s">
        <v>96</v>
      </c>
    </row>
    <row r="5" spans="1:13" s="62" customFormat="1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70</v>
      </c>
      <c r="F5" s="20" t="s">
        <v>42</v>
      </c>
      <c r="G5" s="87" t="s">
        <v>94</v>
      </c>
      <c r="H5" s="21" t="s">
        <v>9</v>
      </c>
      <c r="I5" s="135"/>
      <c r="J5" s="42" t="s">
        <v>43</v>
      </c>
      <c r="K5" s="42" t="s">
        <v>44</v>
      </c>
      <c r="L5" s="21" t="s">
        <v>9</v>
      </c>
      <c r="M5" s="133"/>
    </row>
    <row r="6" spans="1:13" s="110" customFormat="1" ht="24" customHeight="1">
      <c r="A6" s="106"/>
      <c r="B6" s="106"/>
      <c r="C6" s="106"/>
      <c r="D6" s="107" t="s">
        <v>4</v>
      </c>
      <c r="E6" s="108" t="s">
        <v>5</v>
      </c>
      <c r="F6" s="103">
        <f aca="true" t="shared" si="0" ref="F6:M6">F7+F12+F19</f>
        <v>30965000000</v>
      </c>
      <c r="G6" s="103">
        <f t="shared" si="0"/>
        <v>0</v>
      </c>
      <c r="H6" s="103">
        <f t="shared" si="0"/>
        <v>30965000000</v>
      </c>
      <c r="I6" s="103">
        <f t="shared" si="0"/>
        <v>18425558000</v>
      </c>
      <c r="J6" s="103">
        <f t="shared" si="0"/>
        <v>4664143761</v>
      </c>
      <c r="K6" s="103">
        <f t="shared" si="0"/>
        <v>2056332251</v>
      </c>
      <c r="L6" s="103">
        <f t="shared" si="0"/>
        <v>6720476012</v>
      </c>
      <c r="M6" s="111">
        <f t="shared" si="0"/>
        <v>11705081988</v>
      </c>
    </row>
    <row r="7" spans="1:13" s="73" customFormat="1" ht="21.75" customHeight="1">
      <c r="A7" s="72">
        <v>1</v>
      </c>
      <c r="B7" s="72"/>
      <c r="C7" s="72"/>
      <c r="D7" s="72"/>
      <c r="E7" s="67" t="s">
        <v>45</v>
      </c>
      <c r="F7" s="91">
        <f aca="true" t="shared" si="1" ref="F7:I10">F8</f>
        <v>1115000000</v>
      </c>
      <c r="G7" s="91">
        <f t="shared" si="1"/>
        <v>0</v>
      </c>
      <c r="H7" s="91">
        <f t="shared" si="1"/>
        <v>1115000000</v>
      </c>
      <c r="I7" s="91">
        <f t="shared" si="1"/>
        <v>834800000</v>
      </c>
      <c r="J7" s="91">
        <f aca="true" t="shared" si="2" ref="J7:L10">J8</f>
        <v>721615156</v>
      </c>
      <c r="K7" s="91">
        <f t="shared" si="2"/>
        <v>11854</v>
      </c>
      <c r="L7" s="91">
        <f t="shared" si="2"/>
        <v>721627010</v>
      </c>
      <c r="M7" s="96">
        <f>M8</f>
        <v>113172990</v>
      </c>
    </row>
    <row r="8" spans="1:13" s="73" customFormat="1" ht="21.75" customHeight="1">
      <c r="A8" s="72"/>
      <c r="B8" s="72">
        <v>1</v>
      </c>
      <c r="C8" s="72"/>
      <c r="D8" s="72"/>
      <c r="E8" s="65" t="s">
        <v>46</v>
      </c>
      <c r="F8" s="91">
        <f>F9</f>
        <v>1115000000</v>
      </c>
      <c r="G8" s="91">
        <f t="shared" si="1"/>
        <v>0</v>
      </c>
      <c r="H8" s="91">
        <f t="shared" si="1"/>
        <v>1115000000</v>
      </c>
      <c r="I8" s="91">
        <f>I9</f>
        <v>834800000</v>
      </c>
      <c r="J8" s="91">
        <f t="shared" si="2"/>
        <v>721615156</v>
      </c>
      <c r="K8" s="91">
        <f t="shared" si="2"/>
        <v>11854</v>
      </c>
      <c r="L8" s="91">
        <f t="shared" si="2"/>
        <v>721627010</v>
      </c>
      <c r="M8" s="96">
        <f>M9</f>
        <v>113172990</v>
      </c>
    </row>
    <row r="9" spans="1:13" s="73" customFormat="1" ht="21.75" customHeight="1">
      <c r="A9" s="72"/>
      <c r="B9" s="72"/>
      <c r="C9" s="72"/>
      <c r="D9" s="72"/>
      <c r="E9" s="85" t="s">
        <v>47</v>
      </c>
      <c r="F9" s="91">
        <f>F10</f>
        <v>1115000000</v>
      </c>
      <c r="G9" s="91">
        <f t="shared" si="1"/>
        <v>0</v>
      </c>
      <c r="H9" s="91">
        <f t="shared" si="1"/>
        <v>1115000000</v>
      </c>
      <c r="I9" s="91">
        <f>I10</f>
        <v>834800000</v>
      </c>
      <c r="J9" s="91">
        <f t="shared" si="2"/>
        <v>721615156</v>
      </c>
      <c r="K9" s="91">
        <f t="shared" si="2"/>
        <v>11854</v>
      </c>
      <c r="L9" s="91">
        <f t="shared" si="2"/>
        <v>721627010</v>
      </c>
      <c r="M9" s="96">
        <f>M10</f>
        <v>113172990</v>
      </c>
    </row>
    <row r="10" spans="1:13" s="73" customFormat="1" ht="21.75" customHeight="1">
      <c r="A10" s="72"/>
      <c r="B10" s="72"/>
      <c r="C10" s="72">
        <v>1</v>
      </c>
      <c r="D10" s="72"/>
      <c r="E10" s="49" t="s">
        <v>48</v>
      </c>
      <c r="F10" s="94">
        <f>F11</f>
        <v>1115000000</v>
      </c>
      <c r="G10" s="94">
        <f t="shared" si="1"/>
        <v>0</v>
      </c>
      <c r="H10" s="94">
        <f t="shared" si="1"/>
        <v>1115000000</v>
      </c>
      <c r="I10" s="94">
        <f>I11</f>
        <v>834800000</v>
      </c>
      <c r="J10" s="94">
        <f t="shared" si="2"/>
        <v>721615156</v>
      </c>
      <c r="K10" s="94">
        <f t="shared" si="2"/>
        <v>11854</v>
      </c>
      <c r="L10" s="94">
        <f t="shared" si="2"/>
        <v>721627010</v>
      </c>
      <c r="M10" s="95">
        <f>M11</f>
        <v>113172990</v>
      </c>
    </row>
    <row r="11" spans="1:13" s="73" customFormat="1" ht="21.75" customHeight="1">
      <c r="A11" s="72"/>
      <c r="B11" s="72"/>
      <c r="C11" s="72"/>
      <c r="D11" s="72">
        <v>1</v>
      </c>
      <c r="E11" s="66" t="s">
        <v>49</v>
      </c>
      <c r="F11" s="94">
        <v>1115000000</v>
      </c>
      <c r="G11" s="94">
        <v>0</v>
      </c>
      <c r="H11" s="94">
        <f>F11+G11</f>
        <v>1115000000</v>
      </c>
      <c r="I11" s="94">
        <v>834800000</v>
      </c>
      <c r="J11" s="94">
        <v>721615156</v>
      </c>
      <c r="K11" s="94">
        <v>11854</v>
      </c>
      <c r="L11" s="94">
        <f>J11+K11</f>
        <v>721627010</v>
      </c>
      <c r="M11" s="95">
        <f>I11-L11</f>
        <v>113172990</v>
      </c>
    </row>
    <row r="12" spans="1:13" s="73" customFormat="1" ht="21.75" customHeight="1">
      <c r="A12" s="72">
        <v>2</v>
      </c>
      <c r="B12" s="74"/>
      <c r="C12" s="74"/>
      <c r="D12" s="74"/>
      <c r="E12" s="67" t="s">
        <v>50</v>
      </c>
      <c r="F12" s="91">
        <f aca="true" t="shared" si="3" ref="F12:M13">F13</f>
        <v>22090000000</v>
      </c>
      <c r="G12" s="91">
        <f t="shared" si="3"/>
        <v>0</v>
      </c>
      <c r="H12" s="91">
        <f t="shared" si="3"/>
        <v>22090000000</v>
      </c>
      <c r="I12" s="91">
        <f t="shared" si="3"/>
        <v>12745648000</v>
      </c>
      <c r="J12" s="91">
        <f t="shared" si="3"/>
        <v>2263992106</v>
      </c>
      <c r="K12" s="91">
        <f t="shared" si="3"/>
        <v>128504997</v>
      </c>
      <c r="L12" s="91">
        <f t="shared" si="3"/>
        <v>2392497103</v>
      </c>
      <c r="M12" s="96">
        <f t="shared" si="3"/>
        <v>10353150897</v>
      </c>
    </row>
    <row r="13" spans="1:13" s="73" customFormat="1" ht="21.75" customHeight="1">
      <c r="A13" s="74"/>
      <c r="B13" s="72">
        <v>1</v>
      </c>
      <c r="C13" s="74"/>
      <c r="D13" s="74"/>
      <c r="E13" s="67" t="s">
        <v>51</v>
      </c>
      <c r="F13" s="91">
        <f>F14</f>
        <v>22090000000</v>
      </c>
      <c r="G13" s="91">
        <f t="shared" si="3"/>
        <v>0</v>
      </c>
      <c r="H13" s="91">
        <f t="shared" si="3"/>
        <v>22090000000</v>
      </c>
      <c r="I13" s="91">
        <f>I14</f>
        <v>12745648000</v>
      </c>
      <c r="J13" s="91">
        <f>J14</f>
        <v>2263992106</v>
      </c>
      <c r="K13" s="91">
        <f t="shared" si="3"/>
        <v>128504997</v>
      </c>
      <c r="L13" s="91">
        <f t="shared" si="3"/>
        <v>2392497103</v>
      </c>
      <c r="M13" s="96">
        <f>M14</f>
        <v>10353150897</v>
      </c>
    </row>
    <row r="14" spans="1:13" s="73" customFormat="1" ht="21.75" customHeight="1">
      <c r="A14" s="74"/>
      <c r="B14" s="72"/>
      <c r="C14" s="74"/>
      <c r="D14" s="74"/>
      <c r="E14" s="85" t="s">
        <v>17</v>
      </c>
      <c r="F14" s="91">
        <f>F15</f>
        <v>22090000000</v>
      </c>
      <c r="G14" s="91">
        <f>G15</f>
        <v>0</v>
      </c>
      <c r="H14" s="91">
        <f>H15</f>
        <v>22090000000</v>
      </c>
      <c r="I14" s="91">
        <f>I15</f>
        <v>12745648000</v>
      </c>
      <c r="J14" s="91">
        <f>J15</f>
        <v>2263992106</v>
      </c>
      <c r="K14" s="91">
        <f>K15</f>
        <v>128504997</v>
      </c>
      <c r="L14" s="91">
        <f>L15</f>
        <v>2392497103</v>
      </c>
      <c r="M14" s="96">
        <f>M15</f>
        <v>10353150897</v>
      </c>
    </row>
    <row r="15" spans="1:13" s="73" customFormat="1" ht="39" customHeight="1">
      <c r="A15" s="72"/>
      <c r="B15" s="72"/>
      <c r="C15" s="72">
        <v>1</v>
      </c>
      <c r="D15" s="72"/>
      <c r="E15" s="68" t="s">
        <v>53</v>
      </c>
      <c r="F15" s="94">
        <f aca="true" t="shared" si="4" ref="F15:L15">F16+F17+F18</f>
        <v>22090000000</v>
      </c>
      <c r="G15" s="94">
        <f t="shared" si="4"/>
        <v>0</v>
      </c>
      <c r="H15" s="94">
        <f t="shared" si="4"/>
        <v>22090000000</v>
      </c>
      <c r="I15" s="94">
        <f t="shared" si="4"/>
        <v>12745648000</v>
      </c>
      <c r="J15" s="94">
        <f t="shared" si="4"/>
        <v>2263992106</v>
      </c>
      <c r="K15" s="94">
        <f t="shared" si="4"/>
        <v>128504997</v>
      </c>
      <c r="L15" s="94">
        <f t="shared" si="4"/>
        <v>2392497103</v>
      </c>
      <c r="M15" s="95">
        <f>M16+M17+M18</f>
        <v>10353150897</v>
      </c>
    </row>
    <row r="16" spans="1:13" s="73" customFormat="1" ht="21.75" customHeight="1">
      <c r="A16" s="72"/>
      <c r="B16" s="72"/>
      <c r="C16" s="72"/>
      <c r="D16" s="72">
        <v>1</v>
      </c>
      <c r="E16" s="50" t="s">
        <v>60</v>
      </c>
      <c r="F16" s="94">
        <v>2418750000</v>
      </c>
      <c r="G16" s="94">
        <v>0</v>
      </c>
      <c r="H16" s="94">
        <f>F16+G16</f>
        <v>2418750000</v>
      </c>
      <c r="I16" s="94">
        <v>1687930000</v>
      </c>
      <c r="J16" s="94">
        <v>424762179</v>
      </c>
      <c r="K16" s="94">
        <v>4185000</v>
      </c>
      <c r="L16" s="94">
        <f>J16+K16</f>
        <v>428947179</v>
      </c>
      <c r="M16" s="95">
        <f>I16-L16</f>
        <v>1258982821</v>
      </c>
    </row>
    <row r="17" spans="1:13" s="73" customFormat="1" ht="39" customHeight="1">
      <c r="A17" s="72"/>
      <c r="B17" s="72"/>
      <c r="C17" s="72"/>
      <c r="D17" s="72">
        <v>2</v>
      </c>
      <c r="E17" s="50" t="s">
        <v>36</v>
      </c>
      <c r="F17" s="94">
        <v>18945650000</v>
      </c>
      <c r="G17" s="94">
        <v>0</v>
      </c>
      <c r="H17" s="94">
        <f>F17+G17</f>
        <v>18945650000</v>
      </c>
      <c r="I17" s="94">
        <v>10717018000</v>
      </c>
      <c r="J17" s="94">
        <v>1822715377</v>
      </c>
      <c r="K17" s="94">
        <v>124319997</v>
      </c>
      <c r="L17" s="94">
        <f>J17+K17</f>
        <v>1947035374</v>
      </c>
      <c r="M17" s="95">
        <f>I17-L17</f>
        <v>8769982626</v>
      </c>
    </row>
    <row r="18" spans="1:13" s="73" customFormat="1" ht="39" customHeight="1">
      <c r="A18" s="72"/>
      <c r="B18" s="72"/>
      <c r="C18" s="72"/>
      <c r="D18" s="72">
        <v>3</v>
      </c>
      <c r="E18" s="50" t="s">
        <v>37</v>
      </c>
      <c r="F18" s="94">
        <v>725600000</v>
      </c>
      <c r="G18" s="94">
        <v>0</v>
      </c>
      <c r="H18" s="94">
        <f>F18+G18</f>
        <v>725600000</v>
      </c>
      <c r="I18" s="94">
        <v>340700000</v>
      </c>
      <c r="J18" s="94">
        <v>16514550</v>
      </c>
      <c r="K18" s="94">
        <v>0</v>
      </c>
      <c r="L18" s="94">
        <f>J18+K18</f>
        <v>16514550</v>
      </c>
      <c r="M18" s="95">
        <f>I18-L18</f>
        <v>324185450</v>
      </c>
    </row>
    <row r="19" spans="1:13" s="73" customFormat="1" ht="21.75" customHeight="1">
      <c r="A19" s="72">
        <v>3</v>
      </c>
      <c r="B19" s="74"/>
      <c r="C19" s="74"/>
      <c r="D19" s="74"/>
      <c r="E19" s="67" t="s">
        <v>11</v>
      </c>
      <c r="F19" s="91">
        <f aca="true" t="shared" si="5" ref="F19:I21">F20</f>
        <v>7760000000</v>
      </c>
      <c r="G19" s="91">
        <f t="shared" si="5"/>
        <v>0</v>
      </c>
      <c r="H19" s="91">
        <f t="shared" si="5"/>
        <v>7760000000</v>
      </c>
      <c r="I19" s="91">
        <f t="shared" si="5"/>
        <v>4845110000</v>
      </c>
      <c r="J19" s="91">
        <f aca="true" t="shared" si="6" ref="J19:L21">J20</f>
        <v>1678536499</v>
      </c>
      <c r="K19" s="91">
        <f t="shared" si="6"/>
        <v>1927815400</v>
      </c>
      <c r="L19" s="91">
        <f t="shared" si="6"/>
        <v>3606351899</v>
      </c>
      <c r="M19" s="96">
        <f>M20</f>
        <v>1238758101</v>
      </c>
    </row>
    <row r="20" spans="1:13" s="73" customFormat="1" ht="21.75" customHeight="1">
      <c r="A20" s="74"/>
      <c r="B20" s="72">
        <v>1</v>
      </c>
      <c r="C20" s="74"/>
      <c r="D20" s="74"/>
      <c r="E20" s="67" t="s">
        <v>52</v>
      </c>
      <c r="F20" s="91">
        <f>F21</f>
        <v>7760000000</v>
      </c>
      <c r="G20" s="91">
        <f t="shared" si="5"/>
        <v>0</v>
      </c>
      <c r="H20" s="91">
        <f t="shared" si="5"/>
        <v>7760000000</v>
      </c>
      <c r="I20" s="91">
        <f>I21</f>
        <v>4845110000</v>
      </c>
      <c r="J20" s="91">
        <f t="shared" si="6"/>
        <v>1678536499</v>
      </c>
      <c r="K20" s="91">
        <f t="shared" si="6"/>
        <v>1927815400</v>
      </c>
      <c r="L20" s="91">
        <f t="shared" si="6"/>
        <v>3606351899</v>
      </c>
      <c r="M20" s="96">
        <f>M21</f>
        <v>1238758101</v>
      </c>
    </row>
    <row r="21" spans="1:13" s="73" customFormat="1" ht="21.75" customHeight="1">
      <c r="A21" s="74"/>
      <c r="B21" s="72"/>
      <c r="C21" s="74"/>
      <c r="D21" s="74"/>
      <c r="E21" s="85" t="s">
        <v>17</v>
      </c>
      <c r="F21" s="91">
        <f>F22</f>
        <v>7760000000</v>
      </c>
      <c r="G21" s="91">
        <f>G22</f>
        <v>0</v>
      </c>
      <c r="H21" s="91">
        <f t="shared" si="5"/>
        <v>7760000000</v>
      </c>
      <c r="I21" s="91">
        <f>I22</f>
        <v>4845110000</v>
      </c>
      <c r="J21" s="91">
        <f t="shared" si="6"/>
        <v>1678536499</v>
      </c>
      <c r="K21" s="91">
        <f t="shared" si="6"/>
        <v>1927815400</v>
      </c>
      <c r="L21" s="91">
        <f t="shared" si="6"/>
        <v>3606351899</v>
      </c>
      <c r="M21" s="96">
        <f>M22</f>
        <v>1238758101</v>
      </c>
    </row>
    <row r="22" spans="1:13" s="73" customFormat="1" ht="21.75" customHeight="1">
      <c r="A22" s="72"/>
      <c r="B22" s="72"/>
      <c r="C22" s="72">
        <v>1</v>
      </c>
      <c r="D22" s="72"/>
      <c r="E22" s="49" t="s">
        <v>32</v>
      </c>
      <c r="F22" s="94">
        <f aca="true" t="shared" si="7" ref="F22:L22">F23+F25+F24</f>
        <v>7760000000</v>
      </c>
      <c r="G22" s="94">
        <f t="shared" si="7"/>
        <v>0</v>
      </c>
      <c r="H22" s="94">
        <f t="shared" si="7"/>
        <v>7760000000</v>
      </c>
      <c r="I22" s="94">
        <f t="shared" si="7"/>
        <v>4845110000</v>
      </c>
      <c r="J22" s="94">
        <f t="shared" si="7"/>
        <v>1678536499</v>
      </c>
      <c r="K22" s="94">
        <f t="shared" si="7"/>
        <v>1927815400</v>
      </c>
      <c r="L22" s="94">
        <f t="shared" si="7"/>
        <v>3606351899</v>
      </c>
      <c r="M22" s="95">
        <f>M23+M25+M24</f>
        <v>1238758101</v>
      </c>
    </row>
    <row r="23" spans="1:13" s="73" customFormat="1" ht="21.75" customHeight="1">
      <c r="A23" s="72"/>
      <c r="B23" s="72"/>
      <c r="C23" s="72"/>
      <c r="D23" s="72">
        <v>1</v>
      </c>
      <c r="E23" s="66" t="s">
        <v>33</v>
      </c>
      <c r="F23" s="94">
        <v>1260000000</v>
      </c>
      <c r="G23" s="94">
        <v>0</v>
      </c>
      <c r="H23" s="94">
        <f>F23+G23</f>
        <v>1260000000</v>
      </c>
      <c r="I23" s="94">
        <v>724850000</v>
      </c>
      <c r="J23" s="94">
        <v>1368000</v>
      </c>
      <c r="K23" s="94">
        <v>0</v>
      </c>
      <c r="L23" s="94">
        <f>J23+K23</f>
        <v>1368000</v>
      </c>
      <c r="M23" s="95">
        <f>I23-L23</f>
        <v>723482000</v>
      </c>
    </row>
    <row r="24" spans="1:13" s="73" customFormat="1" ht="21.75" customHeight="1">
      <c r="A24" s="72"/>
      <c r="B24" s="72"/>
      <c r="C24" s="72"/>
      <c r="D24" s="72">
        <v>2</v>
      </c>
      <c r="E24" s="66" t="s">
        <v>34</v>
      </c>
      <c r="F24" s="94">
        <v>2500000000</v>
      </c>
      <c r="G24" s="94">
        <v>0</v>
      </c>
      <c r="H24" s="94">
        <f>F24+G24</f>
        <v>2500000000</v>
      </c>
      <c r="I24" s="94">
        <v>1670592000</v>
      </c>
      <c r="J24" s="94">
        <v>624157606</v>
      </c>
      <c r="K24" s="94">
        <v>808524600</v>
      </c>
      <c r="L24" s="94">
        <f>J24+K24</f>
        <v>1432682206</v>
      </c>
      <c r="M24" s="95">
        <f>I24-L24</f>
        <v>237909794</v>
      </c>
    </row>
    <row r="25" spans="1:13" s="73" customFormat="1" ht="21.75" customHeight="1">
      <c r="A25" s="72"/>
      <c r="B25" s="72"/>
      <c r="C25" s="72"/>
      <c r="D25" s="72">
        <v>3</v>
      </c>
      <c r="E25" s="66" t="s">
        <v>35</v>
      </c>
      <c r="F25" s="94">
        <v>4000000000</v>
      </c>
      <c r="G25" s="94">
        <v>0</v>
      </c>
      <c r="H25" s="94">
        <f>F25+G25</f>
        <v>4000000000</v>
      </c>
      <c r="I25" s="94">
        <v>2449668000</v>
      </c>
      <c r="J25" s="94">
        <v>1053010893</v>
      </c>
      <c r="K25" s="94">
        <v>1119290800</v>
      </c>
      <c r="L25" s="94">
        <f>J25+K25</f>
        <v>2172301693</v>
      </c>
      <c r="M25" s="95">
        <f>I25-L25</f>
        <v>277366307</v>
      </c>
    </row>
    <row r="26" spans="1:13" s="44" customFormat="1" ht="21.75" customHeight="1">
      <c r="A26" s="64"/>
      <c r="B26" s="64"/>
      <c r="C26" s="64"/>
      <c r="D26" s="64"/>
      <c r="E26" s="66"/>
      <c r="F26" s="97"/>
      <c r="G26" s="97"/>
      <c r="H26" s="97"/>
      <c r="I26" s="97"/>
      <c r="J26" s="97"/>
      <c r="K26" s="97"/>
      <c r="L26" s="97"/>
      <c r="M26" s="98"/>
    </row>
    <row r="27" spans="1:13" s="44" customFormat="1" ht="21.75" customHeight="1">
      <c r="A27" s="64"/>
      <c r="B27" s="64"/>
      <c r="C27" s="64"/>
      <c r="D27" s="64"/>
      <c r="E27" s="66"/>
      <c r="F27" s="97"/>
      <c r="G27" s="97"/>
      <c r="H27" s="97"/>
      <c r="I27" s="97"/>
      <c r="J27" s="97"/>
      <c r="K27" s="97"/>
      <c r="L27" s="97"/>
      <c r="M27" s="98"/>
    </row>
    <row r="28" spans="1:13" s="44" customFormat="1" ht="21.75" customHeight="1">
      <c r="A28" s="64"/>
      <c r="B28" s="64"/>
      <c r="C28" s="64"/>
      <c r="D28" s="64"/>
      <c r="E28" s="66"/>
      <c r="F28" s="97"/>
      <c r="G28" s="97"/>
      <c r="H28" s="97"/>
      <c r="I28" s="97"/>
      <c r="J28" s="97"/>
      <c r="K28" s="97"/>
      <c r="L28" s="97"/>
      <c r="M28" s="98"/>
    </row>
    <row r="29" spans="1:13" s="44" customFormat="1" ht="21.75" customHeight="1">
      <c r="A29" s="64"/>
      <c r="B29" s="64"/>
      <c r="C29" s="64"/>
      <c r="D29" s="64"/>
      <c r="E29" s="66"/>
      <c r="F29" s="97"/>
      <c r="G29" s="97"/>
      <c r="H29" s="97"/>
      <c r="I29" s="97"/>
      <c r="J29" s="97"/>
      <c r="K29" s="97"/>
      <c r="L29" s="97"/>
      <c r="M29" s="98"/>
    </row>
    <row r="30" spans="1:13" s="44" customFormat="1" ht="33" customHeight="1" thickBot="1">
      <c r="A30" s="77"/>
      <c r="B30" s="77"/>
      <c r="C30" s="77"/>
      <c r="D30" s="77"/>
      <c r="E30" s="78"/>
      <c r="F30" s="99"/>
      <c r="G30" s="99"/>
      <c r="H30" s="99"/>
      <c r="I30" s="99"/>
      <c r="J30" s="99"/>
      <c r="K30" s="99"/>
      <c r="L30" s="99"/>
      <c r="M30" s="100"/>
    </row>
    <row r="31" spans="1:13" ht="18.75" customHeight="1">
      <c r="A31" s="23"/>
      <c r="B31" s="23"/>
      <c r="C31" s="23"/>
      <c r="D31" s="23"/>
      <c r="E31" s="24"/>
      <c r="F31" s="43"/>
      <c r="G31" s="43"/>
      <c r="H31" s="43"/>
      <c r="I31" s="43"/>
      <c r="J31" s="43"/>
      <c r="K31" s="43"/>
      <c r="L31" s="43"/>
      <c r="M31" s="43"/>
    </row>
    <row r="32" spans="6:13" ht="24.75" customHeight="1">
      <c r="F32" s="44"/>
      <c r="G32" s="44"/>
      <c r="H32" s="44"/>
      <c r="I32" s="44"/>
      <c r="J32" s="44"/>
      <c r="K32" s="44"/>
      <c r="L32" s="44"/>
      <c r="M32" s="45"/>
    </row>
    <row r="33" spans="6:13" ht="24.75" customHeight="1">
      <c r="F33" s="44"/>
      <c r="G33" s="44"/>
      <c r="H33" s="44"/>
      <c r="I33" s="44"/>
      <c r="J33" s="44"/>
      <c r="K33" s="44"/>
      <c r="L33" s="44"/>
      <c r="M33" s="45"/>
    </row>
    <row r="34" spans="6:13" ht="16.5">
      <c r="F34" s="44"/>
      <c r="G34" s="44"/>
      <c r="H34" s="44"/>
      <c r="I34" s="44"/>
      <c r="J34" s="44"/>
      <c r="K34" s="44"/>
      <c r="L34" s="44"/>
      <c r="M34" s="45"/>
    </row>
    <row r="35" spans="6:13" ht="16.5">
      <c r="F35" s="44"/>
      <c r="G35" s="44"/>
      <c r="H35" s="44"/>
      <c r="I35" s="44"/>
      <c r="J35" s="44"/>
      <c r="K35" s="44"/>
      <c r="L35" s="44"/>
      <c r="M35" s="45"/>
    </row>
    <row r="36" spans="6:13" ht="16.5">
      <c r="F36" s="44"/>
      <c r="G36" s="44"/>
      <c r="H36" s="44"/>
      <c r="I36" s="44"/>
      <c r="J36" s="44"/>
      <c r="K36" s="44"/>
      <c r="L36" s="44"/>
      <c r="M36" s="45"/>
    </row>
    <row r="37" spans="6:13" ht="16.5">
      <c r="F37" s="44"/>
      <c r="G37" s="44"/>
      <c r="H37" s="44"/>
      <c r="I37" s="44"/>
      <c r="J37" s="44"/>
      <c r="K37" s="44"/>
      <c r="L37" s="44"/>
      <c r="M37" s="45"/>
    </row>
    <row r="38" spans="6:13" ht="16.5">
      <c r="F38" s="44"/>
      <c r="G38" s="44"/>
      <c r="H38" s="44"/>
      <c r="I38" s="44"/>
      <c r="J38" s="44"/>
      <c r="K38" s="44"/>
      <c r="L38" s="44"/>
      <c r="M38" s="45"/>
    </row>
    <row r="39" spans="6:13" ht="16.5">
      <c r="F39" s="44"/>
      <c r="G39" s="44"/>
      <c r="H39" s="44"/>
      <c r="I39" s="44"/>
      <c r="J39" s="44"/>
      <c r="K39" s="44"/>
      <c r="L39" s="44"/>
      <c r="M39" s="45"/>
    </row>
    <row r="40" spans="6:13" ht="16.5">
      <c r="F40" s="44"/>
      <c r="G40" s="44"/>
      <c r="H40" s="44"/>
      <c r="I40" s="44"/>
      <c r="J40" s="44"/>
      <c r="K40" s="44"/>
      <c r="L40" s="44"/>
      <c r="M40" s="45"/>
    </row>
    <row r="41" spans="6:13" ht="16.5">
      <c r="F41" s="44"/>
      <c r="G41" s="44"/>
      <c r="H41" s="44"/>
      <c r="I41" s="44"/>
      <c r="J41" s="44"/>
      <c r="K41" s="44"/>
      <c r="L41" s="44"/>
      <c r="M41" s="45"/>
    </row>
    <row r="42" spans="6:13" ht="16.5">
      <c r="F42" s="44"/>
      <c r="G42" s="44"/>
      <c r="H42" s="44"/>
      <c r="I42" s="44"/>
      <c r="J42" s="44"/>
      <c r="K42" s="44"/>
      <c r="L42" s="44"/>
      <c r="M42" s="45"/>
    </row>
    <row r="43" spans="6:13" ht="16.5">
      <c r="F43" s="44"/>
      <c r="G43" s="44"/>
      <c r="H43" s="44"/>
      <c r="I43" s="44"/>
      <c r="J43" s="44"/>
      <c r="K43" s="44"/>
      <c r="L43" s="44"/>
      <c r="M43" s="45"/>
    </row>
    <row r="44" spans="6:13" ht="16.5">
      <c r="F44" s="44"/>
      <c r="G44" s="44"/>
      <c r="H44" s="44"/>
      <c r="I44" s="44"/>
      <c r="J44" s="44"/>
      <c r="K44" s="44"/>
      <c r="L44" s="44"/>
      <c r="M44" s="45"/>
    </row>
    <row r="45" spans="6:13" ht="16.5">
      <c r="F45" s="44"/>
      <c r="G45" s="44"/>
      <c r="H45" s="44"/>
      <c r="I45" s="44"/>
      <c r="J45" s="44"/>
      <c r="K45" s="44"/>
      <c r="L45" s="44"/>
      <c r="M45" s="45"/>
    </row>
    <row r="46" spans="6:13" ht="16.5">
      <c r="F46" s="44"/>
      <c r="G46" s="44"/>
      <c r="H46" s="44"/>
      <c r="I46" s="44"/>
      <c r="J46" s="44"/>
      <c r="K46" s="44"/>
      <c r="L46" s="44"/>
      <c r="M46" s="45"/>
    </row>
    <row r="47" spans="6:13" ht="16.5">
      <c r="F47" s="44"/>
      <c r="G47" s="44"/>
      <c r="H47" s="44"/>
      <c r="I47" s="44"/>
      <c r="J47" s="44"/>
      <c r="K47" s="44"/>
      <c r="L47" s="44"/>
      <c r="M47" s="45"/>
    </row>
    <row r="48" spans="6:13" ht="16.5">
      <c r="F48" s="44"/>
      <c r="G48" s="44"/>
      <c r="H48" s="44"/>
      <c r="I48" s="44"/>
      <c r="J48" s="44"/>
      <c r="K48" s="44"/>
      <c r="L48" s="44"/>
      <c r="M48" s="45"/>
    </row>
    <row r="49" spans="6:13" ht="16.5">
      <c r="F49" s="44"/>
      <c r="G49" s="44"/>
      <c r="H49" s="44"/>
      <c r="I49" s="44"/>
      <c r="J49" s="44"/>
      <c r="K49" s="44"/>
      <c r="L49" s="44"/>
      <c r="M49" s="45"/>
    </row>
    <row r="50" spans="6:13" ht="16.5">
      <c r="F50" s="44"/>
      <c r="G50" s="44"/>
      <c r="H50" s="44"/>
      <c r="I50" s="44"/>
      <c r="J50" s="44"/>
      <c r="K50" s="44"/>
      <c r="L50" s="44"/>
      <c r="M50" s="45"/>
    </row>
    <row r="51" spans="6:13" ht="16.5">
      <c r="F51" s="44"/>
      <c r="G51" s="44"/>
      <c r="H51" s="44"/>
      <c r="I51" s="44"/>
      <c r="J51" s="44"/>
      <c r="K51" s="44"/>
      <c r="L51" s="44"/>
      <c r="M51" s="45"/>
    </row>
    <row r="52" spans="6:13" ht="16.5">
      <c r="F52" s="44"/>
      <c r="G52" s="44"/>
      <c r="H52" s="44"/>
      <c r="I52" s="44"/>
      <c r="J52" s="44"/>
      <c r="K52" s="44"/>
      <c r="L52" s="44"/>
      <c r="M52" s="45"/>
    </row>
    <row r="53" spans="6:13" ht="16.5">
      <c r="F53" s="44"/>
      <c r="G53" s="44"/>
      <c r="H53" s="44"/>
      <c r="I53" s="44"/>
      <c r="J53" s="44"/>
      <c r="K53" s="44"/>
      <c r="L53" s="44"/>
      <c r="M53" s="45"/>
    </row>
  </sheetData>
  <mergeCells count="3">
    <mergeCell ref="I4:I5"/>
    <mergeCell ref="M4:M5"/>
    <mergeCell ref="J4:L4"/>
  </mergeCells>
  <printOptions horizontalCentered="1"/>
  <pageMargins left="0.6692913385826772" right="0.6692913385826772" top="0.984251968503937" bottom="0.7874015748031497" header="0.5118110236220472" footer="0.5118110236220472"/>
  <pageSetup horizontalDpi="600" verticalDpi="600" orientation="portrait" pageOrder="overThenDown" paperSize="9" r:id="rId2"/>
  <headerFooter alignWithMargins="0">
    <oddFooter>&amp;C&amp;"新細明體,標準"丙&amp;"Times New Roman,標準"  &amp;P+3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="75" zoomScaleNormal="75" zoomScaleSheetLayoutView="75" workbookViewId="0" topLeftCell="A22">
      <selection activeCell="E41" sqref="E41"/>
    </sheetView>
  </sheetViews>
  <sheetFormatPr defaultColWidth="9.00390625" defaultRowHeight="15.75"/>
  <cols>
    <col min="1" max="1" width="25.125" style="0" customWidth="1"/>
    <col min="2" max="2" width="18.75390625" style="0" customWidth="1"/>
    <col min="3" max="3" width="19.125" style="0" customWidth="1"/>
    <col min="4" max="4" width="18.75390625" style="0" customWidth="1"/>
    <col min="5" max="7" width="16.625" style="0" customWidth="1"/>
    <col min="8" max="8" width="16.25390625" style="0" customWidth="1"/>
    <col min="9" max="9" width="16.625" style="22" customWidth="1"/>
  </cols>
  <sheetData>
    <row r="1" spans="1:9" ht="24.75" customHeight="1">
      <c r="A1" s="6"/>
      <c r="B1" s="2"/>
      <c r="C1" s="2"/>
      <c r="D1" s="31" t="s">
        <v>66</v>
      </c>
      <c r="E1" s="34" t="s">
        <v>65</v>
      </c>
      <c r="F1" s="32"/>
      <c r="G1" s="3"/>
      <c r="H1" s="2"/>
      <c r="I1" s="4"/>
    </row>
    <row r="2" spans="1:9" ht="24.75" customHeight="1">
      <c r="A2" s="8"/>
      <c r="B2" s="2"/>
      <c r="C2" s="2"/>
      <c r="D2" s="33" t="s">
        <v>61</v>
      </c>
      <c r="E2" s="34" t="s">
        <v>62</v>
      </c>
      <c r="F2" s="34"/>
      <c r="G2" s="2"/>
      <c r="H2" s="2"/>
      <c r="I2" s="4"/>
    </row>
    <row r="3" spans="1:9" s="12" customFormat="1" ht="24.75" customHeight="1" thickBot="1">
      <c r="A3" s="10"/>
      <c r="B3" s="9"/>
      <c r="C3" s="9"/>
      <c r="D3" s="11" t="s">
        <v>58</v>
      </c>
      <c r="E3" s="62" t="s">
        <v>59</v>
      </c>
      <c r="F3" s="36"/>
      <c r="G3" s="9"/>
      <c r="H3" s="9"/>
      <c r="I3" s="48" t="s">
        <v>26</v>
      </c>
    </row>
    <row r="4" spans="1:9" s="17" customFormat="1" ht="24.75" customHeight="1">
      <c r="A4" s="138" t="s">
        <v>22</v>
      </c>
      <c r="B4" s="79" t="s">
        <v>91</v>
      </c>
      <c r="C4" s="80"/>
      <c r="D4" s="80"/>
      <c r="E4" s="63" t="s">
        <v>90</v>
      </c>
      <c r="F4" s="80"/>
      <c r="G4" s="81"/>
      <c r="H4" s="140" t="s">
        <v>92</v>
      </c>
      <c r="I4" s="132" t="s">
        <v>96</v>
      </c>
    </row>
    <row r="5" spans="1:9" s="17" customFormat="1" ht="38.25" customHeight="1">
      <c r="A5" s="139"/>
      <c r="B5" s="82" t="s">
        <v>8</v>
      </c>
      <c r="C5" s="83" t="s">
        <v>29</v>
      </c>
      <c r="D5" s="84" t="s">
        <v>9</v>
      </c>
      <c r="E5" s="89" t="s">
        <v>30</v>
      </c>
      <c r="F5" s="88" t="s">
        <v>98</v>
      </c>
      <c r="G5" s="84" t="s">
        <v>18</v>
      </c>
      <c r="H5" s="141"/>
      <c r="I5" s="133"/>
    </row>
    <row r="6" spans="1:9" s="110" customFormat="1" ht="24" customHeight="1">
      <c r="A6" s="108" t="s">
        <v>5</v>
      </c>
      <c r="B6" s="104">
        <f aca="true" t="shared" si="0" ref="B6:I6">B7</f>
        <v>30965000000</v>
      </c>
      <c r="C6" s="104">
        <f t="shared" si="0"/>
        <v>0</v>
      </c>
      <c r="D6" s="104">
        <f t="shared" si="0"/>
        <v>30965000000</v>
      </c>
      <c r="E6" s="103">
        <f t="shared" si="0"/>
        <v>17318050000</v>
      </c>
      <c r="F6" s="104">
        <f t="shared" si="0"/>
        <v>13646950000</v>
      </c>
      <c r="G6" s="104">
        <f t="shared" si="0"/>
        <v>30965000000</v>
      </c>
      <c r="H6" s="104">
        <f t="shared" si="0"/>
        <v>0</v>
      </c>
      <c r="I6" s="105">
        <f t="shared" si="0"/>
        <v>30965000000</v>
      </c>
    </row>
    <row r="7" spans="1:9" s="112" customFormat="1" ht="22.5" customHeight="1">
      <c r="A7" s="124" t="s">
        <v>100</v>
      </c>
      <c r="B7" s="104">
        <f aca="true" t="shared" si="1" ref="B7:I7">B8</f>
        <v>30965000000</v>
      </c>
      <c r="C7" s="104">
        <f t="shared" si="1"/>
        <v>0</v>
      </c>
      <c r="D7" s="104">
        <f t="shared" si="1"/>
        <v>30965000000</v>
      </c>
      <c r="E7" s="103">
        <f t="shared" si="1"/>
        <v>17318050000</v>
      </c>
      <c r="F7" s="104">
        <f t="shared" si="1"/>
        <v>13646950000</v>
      </c>
      <c r="G7" s="104">
        <f t="shared" si="1"/>
        <v>30965000000</v>
      </c>
      <c r="H7" s="104">
        <f t="shared" si="1"/>
        <v>0</v>
      </c>
      <c r="I7" s="105">
        <f t="shared" si="1"/>
        <v>30965000000</v>
      </c>
    </row>
    <row r="8" spans="1:9" s="112" customFormat="1" ht="22.5" customHeight="1">
      <c r="A8" s="120" t="s">
        <v>74</v>
      </c>
      <c r="B8" s="104">
        <f aca="true" t="shared" si="2" ref="B8:I8">B9+B10</f>
        <v>30965000000</v>
      </c>
      <c r="C8" s="104">
        <f t="shared" si="2"/>
        <v>0</v>
      </c>
      <c r="D8" s="104">
        <f t="shared" si="2"/>
        <v>30965000000</v>
      </c>
      <c r="E8" s="103">
        <f t="shared" si="2"/>
        <v>17318050000</v>
      </c>
      <c r="F8" s="104">
        <f t="shared" si="2"/>
        <v>13646950000</v>
      </c>
      <c r="G8" s="104">
        <f t="shared" si="2"/>
        <v>30965000000</v>
      </c>
      <c r="H8" s="104">
        <f t="shared" si="2"/>
        <v>0</v>
      </c>
      <c r="I8" s="105">
        <f t="shared" si="2"/>
        <v>30965000000</v>
      </c>
    </row>
    <row r="9" spans="1:9" s="112" customFormat="1" ht="22.5" customHeight="1" hidden="1">
      <c r="A9" s="125" t="s">
        <v>72</v>
      </c>
      <c r="B9" s="126">
        <v>0</v>
      </c>
      <c r="C9" s="126">
        <v>0</v>
      </c>
      <c r="D9" s="126">
        <f>B9+C9</f>
        <v>0</v>
      </c>
      <c r="E9" s="115">
        <v>0</v>
      </c>
      <c r="F9" s="126">
        <v>0</v>
      </c>
      <c r="G9" s="126">
        <f>E9+F9</f>
        <v>0</v>
      </c>
      <c r="H9" s="126">
        <v>0</v>
      </c>
      <c r="I9" s="116">
        <f>G9-H9</f>
        <v>0</v>
      </c>
    </row>
    <row r="10" spans="1:9" s="112" customFormat="1" ht="22.5" customHeight="1">
      <c r="A10" s="125" t="s">
        <v>73</v>
      </c>
      <c r="B10" s="126">
        <v>30965000000</v>
      </c>
      <c r="C10" s="126">
        <v>0</v>
      </c>
      <c r="D10" s="126">
        <f>B10+C10</f>
        <v>30965000000</v>
      </c>
      <c r="E10" s="115">
        <v>17318050000</v>
      </c>
      <c r="F10" s="126">
        <v>13646950000</v>
      </c>
      <c r="G10" s="126">
        <f>E10+F10</f>
        <v>30965000000</v>
      </c>
      <c r="H10" s="126">
        <v>0</v>
      </c>
      <c r="I10" s="116">
        <f>G10-H10</f>
        <v>30965000000</v>
      </c>
    </row>
    <row r="11" spans="1:9" s="112" customFormat="1" ht="21.75" customHeight="1">
      <c r="A11" s="113"/>
      <c r="B11" s="104"/>
      <c r="C11" s="126"/>
      <c r="D11" s="104"/>
      <c r="E11" s="103"/>
      <c r="F11" s="126"/>
      <c r="G11" s="104"/>
      <c r="H11" s="104"/>
      <c r="I11" s="105"/>
    </row>
    <row r="12" spans="1:9" s="112" customFormat="1" ht="21.75" customHeight="1">
      <c r="A12" s="127"/>
      <c r="B12" s="126"/>
      <c r="C12" s="126"/>
      <c r="D12" s="126"/>
      <c r="E12" s="115"/>
      <c r="F12" s="126"/>
      <c r="G12" s="126"/>
      <c r="H12" s="126"/>
      <c r="I12" s="116"/>
    </row>
    <row r="13" spans="1:9" s="112" customFormat="1" ht="21.75" customHeight="1">
      <c r="A13" s="127"/>
      <c r="B13" s="126"/>
      <c r="C13" s="126"/>
      <c r="D13" s="126"/>
      <c r="E13" s="115"/>
      <c r="F13" s="126"/>
      <c r="G13" s="126"/>
      <c r="H13" s="126"/>
      <c r="I13" s="116"/>
    </row>
    <row r="14" spans="1:9" s="112" customFormat="1" ht="21.75" customHeight="1">
      <c r="A14" s="128"/>
      <c r="B14" s="126"/>
      <c r="C14" s="126"/>
      <c r="D14" s="126"/>
      <c r="E14" s="115"/>
      <c r="F14" s="126"/>
      <c r="G14" s="126"/>
      <c r="H14" s="126"/>
      <c r="I14" s="116"/>
    </row>
    <row r="15" spans="1:9" s="112" customFormat="1" ht="21.75" customHeight="1">
      <c r="A15" s="127"/>
      <c r="B15" s="126"/>
      <c r="C15" s="126"/>
      <c r="D15" s="126"/>
      <c r="E15" s="115"/>
      <c r="F15" s="126"/>
      <c r="G15" s="126"/>
      <c r="H15" s="126"/>
      <c r="I15" s="116"/>
    </row>
    <row r="16" spans="1:9" s="112" customFormat="1" ht="21.75" customHeight="1">
      <c r="A16" s="120"/>
      <c r="B16" s="104"/>
      <c r="C16" s="104"/>
      <c r="D16" s="104"/>
      <c r="E16" s="103"/>
      <c r="F16" s="104"/>
      <c r="G16" s="104"/>
      <c r="H16" s="104"/>
      <c r="I16" s="105"/>
    </row>
    <row r="17" spans="1:9" s="112" customFormat="1" ht="21.75" customHeight="1">
      <c r="A17" s="113"/>
      <c r="B17" s="104"/>
      <c r="C17" s="104"/>
      <c r="D17" s="104"/>
      <c r="E17" s="103"/>
      <c r="F17" s="104"/>
      <c r="G17" s="104"/>
      <c r="H17" s="104"/>
      <c r="I17" s="105"/>
    </row>
    <row r="18" spans="1:9" s="112" customFormat="1" ht="21.75" customHeight="1">
      <c r="A18" s="127"/>
      <c r="B18" s="126"/>
      <c r="C18" s="126"/>
      <c r="D18" s="126"/>
      <c r="E18" s="115"/>
      <c r="F18" s="126"/>
      <c r="G18" s="126"/>
      <c r="H18" s="126"/>
      <c r="I18" s="116"/>
    </row>
    <row r="19" spans="1:9" s="112" customFormat="1" ht="21.75" customHeight="1">
      <c r="A19" s="127"/>
      <c r="B19" s="126"/>
      <c r="C19" s="126"/>
      <c r="D19" s="126"/>
      <c r="E19" s="115"/>
      <c r="F19" s="126"/>
      <c r="G19" s="126"/>
      <c r="H19" s="126"/>
      <c r="I19" s="116"/>
    </row>
    <row r="20" spans="1:9" s="112" customFormat="1" ht="21.75" customHeight="1">
      <c r="A20" s="127"/>
      <c r="B20" s="126"/>
      <c r="C20" s="126"/>
      <c r="D20" s="126"/>
      <c r="E20" s="115"/>
      <c r="F20" s="126"/>
      <c r="G20" s="126"/>
      <c r="H20" s="126"/>
      <c r="I20" s="116"/>
    </row>
    <row r="21" spans="1:9" s="112" customFormat="1" ht="21.75" customHeight="1">
      <c r="A21" s="120"/>
      <c r="B21" s="104"/>
      <c r="C21" s="104"/>
      <c r="D21" s="104"/>
      <c r="E21" s="103"/>
      <c r="F21" s="104"/>
      <c r="G21" s="104"/>
      <c r="H21" s="104"/>
      <c r="I21" s="105"/>
    </row>
    <row r="22" spans="1:9" s="112" customFormat="1" ht="21.75" customHeight="1">
      <c r="A22" s="113"/>
      <c r="B22" s="104"/>
      <c r="C22" s="104"/>
      <c r="D22" s="104"/>
      <c r="E22" s="103"/>
      <c r="F22" s="104"/>
      <c r="G22" s="104"/>
      <c r="H22" s="104"/>
      <c r="I22" s="105"/>
    </row>
    <row r="23" spans="1:9" s="112" customFormat="1" ht="21.75" customHeight="1">
      <c r="A23" s="127"/>
      <c r="B23" s="126"/>
      <c r="C23" s="126"/>
      <c r="D23" s="126"/>
      <c r="E23" s="115"/>
      <c r="F23" s="126"/>
      <c r="G23" s="126"/>
      <c r="H23" s="126"/>
      <c r="I23" s="116"/>
    </row>
    <row r="24" spans="1:9" s="112" customFormat="1" ht="21.75" customHeight="1">
      <c r="A24" s="127"/>
      <c r="B24" s="126"/>
      <c r="C24" s="126"/>
      <c r="D24" s="126"/>
      <c r="E24" s="115"/>
      <c r="F24" s="126"/>
      <c r="G24" s="126"/>
      <c r="H24" s="126"/>
      <c r="I24" s="116"/>
    </row>
    <row r="25" spans="1:9" s="112" customFormat="1" ht="21.75" customHeight="1">
      <c r="A25" s="120"/>
      <c r="B25" s="104"/>
      <c r="C25" s="104"/>
      <c r="D25" s="104"/>
      <c r="E25" s="103"/>
      <c r="F25" s="104"/>
      <c r="G25" s="104"/>
      <c r="H25" s="104"/>
      <c r="I25" s="105"/>
    </row>
    <row r="26" spans="1:9" s="112" customFormat="1" ht="21.75" customHeight="1">
      <c r="A26" s="120"/>
      <c r="B26" s="104"/>
      <c r="C26" s="104"/>
      <c r="D26" s="104"/>
      <c r="E26" s="103"/>
      <c r="F26" s="104"/>
      <c r="G26" s="104"/>
      <c r="H26" s="104"/>
      <c r="I26" s="105"/>
    </row>
    <row r="27" spans="1:9" s="112" customFormat="1" ht="21.75" customHeight="1">
      <c r="A27" s="120"/>
      <c r="B27" s="104"/>
      <c r="C27" s="104"/>
      <c r="D27" s="104"/>
      <c r="E27" s="103"/>
      <c r="F27" s="104"/>
      <c r="G27" s="104"/>
      <c r="H27" s="104"/>
      <c r="I27" s="105"/>
    </row>
    <row r="28" spans="1:9" s="112" customFormat="1" ht="21.75" customHeight="1">
      <c r="A28" s="120"/>
      <c r="B28" s="104"/>
      <c r="C28" s="104"/>
      <c r="D28" s="104"/>
      <c r="E28" s="103"/>
      <c r="F28" s="104"/>
      <c r="G28" s="104"/>
      <c r="H28" s="104"/>
      <c r="I28" s="105"/>
    </row>
    <row r="29" spans="1:9" s="112" customFormat="1" ht="21.75" customHeight="1">
      <c r="A29" s="120"/>
      <c r="B29" s="104"/>
      <c r="C29" s="104"/>
      <c r="D29" s="104"/>
      <c r="E29" s="103"/>
      <c r="F29" s="104"/>
      <c r="G29" s="104"/>
      <c r="H29" s="104"/>
      <c r="I29" s="105"/>
    </row>
    <row r="30" spans="1:9" s="112" customFormat="1" ht="21.75" customHeight="1">
      <c r="A30" s="120"/>
      <c r="B30" s="104"/>
      <c r="C30" s="104"/>
      <c r="D30" s="104"/>
      <c r="E30" s="103"/>
      <c r="F30" s="104"/>
      <c r="G30" s="104"/>
      <c r="H30" s="104"/>
      <c r="I30" s="105"/>
    </row>
    <row r="31" spans="1:9" s="112" customFormat="1" ht="21.75" customHeight="1">
      <c r="A31" s="120"/>
      <c r="B31" s="104"/>
      <c r="C31" s="104"/>
      <c r="D31" s="104"/>
      <c r="E31" s="103"/>
      <c r="F31" s="104"/>
      <c r="G31" s="104"/>
      <c r="H31" s="104"/>
      <c r="I31" s="105"/>
    </row>
    <row r="32" spans="1:9" s="112" customFormat="1" ht="21.75" customHeight="1">
      <c r="A32" s="120"/>
      <c r="B32" s="104"/>
      <c r="C32" s="104"/>
      <c r="D32" s="104"/>
      <c r="E32" s="103"/>
      <c r="F32" s="104"/>
      <c r="G32" s="104"/>
      <c r="H32" s="104"/>
      <c r="I32" s="105"/>
    </row>
    <row r="33" spans="1:9" s="112" customFormat="1" ht="27.75" customHeight="1" thickBot="1">
      <c r="A33" s="121"/>
      <c r="B33" s="129"/>
      <c r="C33" s="129"/>
      <c r="D33" s="129"/>
      <c r="E33" s="130"/>
      <c r="F33" s="129"/>
      <c r="G33" s="129"/>
      <c r="H33" s="129"/>
      <c r="I33" s="131"/>
    </row>
    <row r="34" spans="1:9" ht="18.75" customHeight="1">
      <c r="A34" s="39"/>
      <c r="B34" s="40"/>
      <c r="C34" s="40"/>
      <c r="D34" s="40"/>
      <c r="E34" s="40"/>
      <c r="F34" s="40"/>
      <c r="G34" s="40"/>
      <c r="H34" s="40"/>
      <c r="I34" s="40"/>
    </row>
    <row r="35" spans="1:9" ht="18.75" customHeight="1">
      <c r="A35" s="24"/>
      <c r="B35" s="25"/>
      <c r="C35" s="25"/>
      <c r="D35" s="25"/>
      <c r="E35" s="25"/>
      <c r="F35" s="25"/>
      <c r="G35" s="26"/>
      <c r="H35" s="26"/>
      <c r="I35" s="26"/>
    </row>
    <row r="36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84251968503937" bottom="0.7874015748031497" header="0.5118110236220472" footer="0.5118110236220472"/>
  <pageSetup horizontalDpi="600" verticalDpi="600" orientation="portrait" pageOrder="overThenDown" paperSize="9" r:id="rId1"/>
  <headerFooter alignWithMargins="0">
    <oddFooter>&amp;C&amp;"新細明體,標準"丙&amp;"Times New Roman,標準"  &amp;P+5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75" zoomScaleNormal="75" zoomScaleSheetLayoutView="75" workbookViewId="0" topLeftCell="A4">
      <selection activeCell="A34" sqref="A34:IV34"/>
    </sheetView>
  </sheetViews>
  <sheetFormatPr defaultColWidth="9.00390625" defaultRowHeight="15.75"/>
  <cols>
    <col min="1" max="1" width="25.125" style="0" customWidth="1"/>
    <col min="2" max="4" width="19.125" style="0" customWidth="1"/>
    <col min="5" max="6" width="27.125" style="0" customWidth="1"/>
    <col min="7" max="7" width="27.125" style="22" customWidth="1"/>
  </cols>
  <sheetData>
    <row r="1" spans="1:7" ht="24.75" customHeight="1">
      <c r="A1" s="6"/>
      <c r="B1" s="2"/>
      <c r="C1" s="2"/>
      <c r="D1" s="31" t="s">
        <v>66</v>
      </c>
      <c r="E1" s="34" t="s">
        <v>65</v>
      </c>
      <c r="G1" s="4"/>
    </row>
    <row r="2" spans="1:7" ht="24.75" customHeight="1">
      <c r="A2" s="8"/>
      <c r="B2" s="2"/>
      <c r="C2" s="2"/>
      <c r="D2" s="33" t="s">
        <v>63</v>
      </c>
      <c r="E2" s="34" t="s">
        <v>64</v>
      </c>
      <c r="G2" s="4"/>
    </row>
    <row r="3" spans="1:7" s="17" customFormat="1" ht="24.75" customHeight="1" thickBot="1">
      <c r="A3" s="29"/>
      <c r="B3" s="28"/>
      <c r="C3" s="28"/>
      <c r="D3" s="11" t="s">
        <v>38</v>
      </c>
      <c r="E3" s="62" t="s">
        <v>39</v>
      </c>
      <c r="G3" s="47" t="s">
        <v>25</v>
      </c>
    </row>
    <row r="4" spans="1:7" s="17" customFormat="1" ht="24.75" customHeight="1">
      <c r="A4" s="138" t="s">
        <v>22</v>
      </c>
      <c r="B4" s="16" t="s">
        <v>7</v>
      </c>
      <c r="C4" s="30"/>
      <c r="D4" s="46"/>
      <c r="E4" s="144" t="s">
        <v>23</v>
      </c>
      <c r="F4" s="146" t="s">
        <v>93</v>
      </c>
      <c r="G4" s="132" t="s">
        <v>24</v>
      </c>
    </row>
    <row r="5" spans="1:7" s="17" customFormat="1" ht="24.75" customHeight="1">
      <c r="A5" s="139"/>
      <c r="B5" s="20" t="s">
        <v>8</v>
      </c>
      <c r="C5" s="21" t="s">
        <v>14</v>
      </c>
      <c r="D5" s="19" t="s">
        <v>15</v>
      </c>
      <c r="E5" s="145"/>
      <c r="F5" s="147"/>
      <c r="G5" s="143"/>
    </row>
    <row r="6" spans="1:7" s="110" customFormat="1" ht="24" customHeight="1">
      <c r="A6" s="108" t="s">
        <v>5</v>
      </c>
      <c r="B6" s="103">
        <f aca="true" t="shared" si="0" ref="B6:G6">B7</f>
        <v>30965000000</v>
      </c>
      <c r="C6" s="103">
        <f t="shared" si="0"/>
        <v>0</v>
      </c>
      <c r="D6" s="103">
        <f t="shared" si="0"/>
        <v>30965000000</v>
      </c>
      <c r="E6" s="103">
        <f t="shared" si="0"/>
        <v>30965000000</v>
      </c>
      <c r="F6" s="103">
        <f t="shared" si="0"/>
        <v>0</v>
      </c>
      <c r="G6" s="105">
        <f t="shared" si="0"/>
        <v>30965000000</v>
      </c>
    </row>
    <row r="7" spans="1:7" s="112" customFormat="1" ht="22.5" customHeight="1">
      <c r="A7" s="124" t="s">
        <v>100</v>
      </c>
      <c r="B7" s="103">
        <f aca="true" t="shared" si="1" ref="B7:G7">B8</f>
        <v>30965000000</v>
      </c>
      <c r="C7" s="103">
        <f t="shared" si="1"/>
        <v>0</v>
      </c>
      <c r="D7" s="103">
        <f t="shared" si="1"/>
        <v>30965000000</v>
      </c>
      <c r="E7" s="103">
        <f t="shared" si="1"/>
        <v>30965000000</v>
      </c>
      <c r="F7" s="103">
        <f t="shared" si="1"/>
        <v>0</v>
      </c>
      <c r="G7" s="105">
        <f t="shared" si="1"/>
        <v>30965000000</v>
      </c>
    </row>
    <row r="8" spans="1:7" s="112" customFormat="1" ht="22.5" customHeight="1">
      <c r="A8" s="113" t="s">
        <v>71</v>
      </c>
      <c r="B8" s="103">
        <f aca="true" t="shared" si="2" ref="B8:G8">B9+B10</f>
        <v>30965000000</v>
      </c>
      <c r="C8" s="103">
        <f t="shared" si="2"/>
        <v>0</v>
      </c>
      <c r="D8" s="103">
        <f t="shared" si="2"/>
        <v>30965000000</v>
      </c>
      <c r="E8" s="103">
        <f t="shared" si="2"/>
        <v>30965000000</v>
      </c>
      <c r="F8" s="103">
        <f t="shared" si="2"/>
        <v>0</v>
      </c>
      <c r="G8" s="105">
        <f t="shared" si="2"/>
        <v>30965000000</v>
      </c>
    </row>
    <row r="9" spans="1:7" s="112" customFormat="1" ht="22.5" customHeight="1" hidden="1">
      <c r="A9" s="114" t="s">
        <v>72</v>
      </c>
      <c r="B9" s="115">
        <v>0</v>
      </c>
      <c r="C9" s="115">
        <v>0</v>
      </c>
      <c r="D9" s="115">
        <f>B9+C9</f>
        <v>0</v>
      </c>
      <c r="E9" s="115">
        <v>0</v>
      </c>
      <c r="F9" s="115">
        <v>0</v>
      </c>
      <c r="G9" s="116">
        <f>D9-E9</f>
        <v>0</v>
      </c>
    </row>
    <row r="10" spans="1:7" s="112" customFormat="1" ht="22.5" customHeight="1">
      <c r="A10" s="114" t="s">
        <v>73</v>
      </c>
      <c r="B10" s="115">
        <v>30965000000</v>
      </c>
      <c r="C10" s="115">
        <v>0</v>
      </c>
      <c r="D10" s="115">
        <f>B10+C10</f>
        <v>30965000000</v>
      </c>
      <c r="E10" s="115">
        <v>30965000000</v>
      </c>
      <c r="F10" s="115">
        <v>0</v>
      </c>
      <c r="G10" s="116">
        <f>E10-F11</f>
        <v>30965000000</v>
      </c>
    </row>
    <row r="11" spans="1:7" s="112" customFormat="1" ht="21" customHeight="1">
      <c r="A11" s="117"/>
      <c r="B11" s="115"/>
      <c r="C11" s="115"/>
      <c r="D11" s="103"/>
      <c r="E11" s="115"/>
      <c r="F11" s="115"/>
      <c r="G11" s="118"/>
    </row>
    <row r="12" spans="1:7" s="112" customFormat="1" ht="21" customHeight="1">
      <c r="A12" s="117"/>
      <c r="B12" s="115"/>
      <c r="C12" s="115"/>
      <c r="D12" s="115"/>
      <c r="E12" s="115"/>
      <c r="F12" s="115"/>
      <c r="G12" s="118"/>
    </row>
    <row r="13" spans="1:7" s="112" customFormat="1" ht="21" customHeight="1">
      <c r="A13" s="117"/>
      <c r="B13" s="115"/>
      <c r="C13" s="115"/>
      <c r="D13" s="115"/>
      <c r="E13" s="115"/>
      <c r="F13" s="115"/>
      <c r="G13" s="118"/>
    </row>
    <row r="14" spans="1:7" s="112" customFormat="1" ht="21" customHeight="1">
      <c r="A14" s="117"/>
      <c r="B14" s="115"/>
      <c r="C14" s="115"/>
      <c r="D14" s="115"/>
      <c r="E14" s="115"/>
      <c r="F14" s="115"/>
      <c r="G14" s="118"/>
    </row>
    <row r="15" spans="1:7" s="112" customFormat="1" ht="21" customHeight="1">
      <c r="A15" s="119"/>
      <c r="B15" s="115"/>
      <c r="C15" s="115"/>
      <c r="D15" s="115"/>
      <c r="E15" s="115"/>
      <c r="F15" s="115"/>
      <c r="G15" s="118"/>
    </row>
    <row r="16" spans="1:7" s="112" customFormat="1" ht="21" customHeight="1">
      <c r="A16" s="120"/>
      <c r="B16" s="115"/>
      <c r="C16" s="115"/>
      <c r="D16" s="115"/>
      <c r="E16" s="115"/>
      <c r="F16" s="115"/>
      <c r="G16" s="118"/>
    </row>
    <row r="17" spans="1:7" s="112" customFormat="1" ht="21" customHeight="1">
      <c r="A17" s="120"/>
      <c r="B17" s="115"/>
      <c r="C17" s="115"/>
      <c r="D17" s="115"/>
      <c r="E17" s="115"/>
      <c r="F17" s="115"/>
      <c r="G17" s="118"/>
    </row>
    <row r="18" spans="1:7" s="112" customFormat="1" ht="21" customHeight="1">
      <c r="A18" s="120"/>
      <c r="B18" s="115"/>
      <c r="C18" s="115"/>
      <c r="D18" s="115"/>
      <c r="E18" s="115"/>
      <c r="F18" s="115"/>
      <c r="G18" s="118"/>
    </row>
    <row r="19" spans="1:7" s="112" customFormat="1" ht="21" customHeight="1">
      <c r="A19" s="120"/>
      <c r="B19" s="115"/>
      <c r="C19" s="115"/>
      <c r="D19" s="115"/>
      <c r="E19" s="115"/>
      <c r="F19" s="115"/>
      <c r="G19" s="118"/>
    </row>
    <row r="20" spans="1:7" s="112" customFormat="1" ht="21" customHeight="1">
      <c r="A20" s="117"/>
      <c r="B20" s="115"/>
      <c r="C20" s="115"/>
      <c r="D20" s="115"/>
      <c r="E20" s="115"/>
      <c r="F20" s="115"/>
      <c r="G20" s="118"/>
    </row>
    <row r="21" spans="1:7" s="112" customFormat="1" ht="21" customHeight="1">
      <c r="A21" s="117"/>
      <c r="B21" s="115"/>
      <c r="C21" s="115"/>
      <c r="D21" s="115"/>
      <c r="E21" s="115"/>
      <c r="F21" s="115"/>
      <c r="G21" s="118"/>
    </row>
    <row r="22" spans="1:7" s="112" customFormat="1" ht="21" customHeight="1">
      <c r="A22" s="119"/>
      <c r="B22" s="115"/>
      <c r="C22" s="115"/>
      <c r="D22" s="115"/>
      <c r="E22" s="115"/>
      <c r="F22" s="115"/>
      <c r="G22" s="118"/>
    </row>
    <row r="23" spans="1:7" s="112" customFormat="1" ht="21" customHeight="1">
      <c r="A23" s="120"/>
      <c r="B23" s="115"/>
      <c r="C23" s="115"/>
      <c r="D23" s="115"/>
      <c r="E23" s="115"/>
      <c r="F23" s="115"/>
      <c r="G23" s="118"/>
    </row>
    <row r="24" spans="1:7" s="112" customFormat="1" ht="21" customHeight="1">
      <c r="A24" s="117"/>
      <c r="B24" s="115"/>
      <c r="C24" s="115"/>
      <c r="D24" s="115"/>
      <c r="E24" s="115"/>
      <c r="F24" s="115"/>
      <c r="G24" s="118"/>
    </row>
    <row r="25" spans="1:7" s="112" customFormat="1" ht="21" customHeight="1">
      <c r="A25" s="117"/>
      <c r="B25" s="115"/>
      <c r="C25" s="115"/>
      <c r="D25" s="115"/>
      <c r="E25" s="115"/>
      <c r="F25" s="115"/>
      <c r="G25" s="118"/>
    </row>
    <row r="26" spans="1:7" s="112" customFormat="1" ht="21" customHeight="1">
      <c r="A26" s="119"/>
      <c r="B26" s="115"/>
      <c r="C26" s="115"/>
      <c r="D26" s="115"/>
      <c r="E26" s="115"/>
      <c r="F26" s="115"/>
      <c r="G26" s="118"/>
    </row>
    <row r="27" spans="1:7" s="112" customFormat="1" ht="21" customHeight="1">
      <c r="A27" s="119"/>
      <c r="B27" s="115"/>
      <c r="C27" s="115"/>
      <c r="D27" s="115"/>
      <c r="E27" s="115"/>
      <c r="F27" s="115"/>
      <c r="G27" s="118"/>
    </row>
    <row r="28" spans="1:7" s="112" customFormat="1" ht="21" customHeight="1">
      <c r="A28" s="119"/>
      <c r="B28" s="115"/>
      <c r="C28" s="115"/>
      <c r="D28" s="115"/>
      <c r="E28" s="115"/>
      <c r="F28" s="115"/>
      <c r="G28" s="118"/>
    </row>
    <row r="29" spans="1:7" s="112" customFormat="1" ht="21" customHeight="1">
      <c r="A29" s="119"/>
      <c r="B29" s="115"/>
      <c r="C29" s="115"/>
      <c r="D29" s="115"/>
      <c r="E29" s="115"/>
      <c r="F29" s="115"/>
      <c r="G29" s="118"/>
    </row>
    <row r="30" spans="1:7" s="112" customFormat="1" ht="21" customHeight="1">
      <c r="A30" s="119"/>
      <c r="B30" s="115"/>
      <c r="C30" s="115"/>
      <c r="D30" s="115"/>
      <c r="E30" s="115"/>
      <c r="F30" s="115"/>
      <c r="G30" s="118"/>
    </row>
    <row r="31" spans="1:7" s="112" customFormat="1" ht="21" customHeight="1">
      <c r="A31" s="119"/>
      <c r="B31" s="115"/>
      <c r="C31" s="115"/>
      <c r="D31" s="115"/>
      <c r="E31" s="115"/>
      <c r="F31" s="115"/>
      <c r="G31" s="118"/>
    </row>
    <row r="32" spans="1:7" s="112" customFormat="1" ht="21" customHeight="1">
      <c r="A32" s="119"/>
      <c r="B32" s="115"/>
      <c r="C32" s="115"/>
      <c r="D32" s="115"/>
      <c r="E32" s="115"/>
      <c r="F32" s="115"/>
      <c r="G32" s="118"/>
    </row>
    <row r="33" spans="1:7" s="112" customFormat="1" ht="21" customHeight="1">
      <c r="A33" s="119"/>
      <c r="B33" s="115"/>
      <c r="C33" s="115"/>
      <c r="D33" s="115"/>
      <c r="E33" s="115"/>
      <c r="F33" s="115"/>
      <c r="G33" s="118"/>
    </row>
    <row r="34" spans="1:7" s="112" customFormat="1" ht="24" customHeight="1" thickBot="1">
      <c r="A34" s="121"/>
      <c r="B34" s="122"/>
      <c r="C34" s="122"/>
      <c r="D34" s="122"/>
      <c r="E34" s="122"/>
      <c r="F34" s="122"/>
      <c r="G34" s="123"/>
    </row>
    <row r="35" spans="1:7" s="22" customFormat="1" ht="55.5" customHeight="1" hidden="1">
      <c r="A35" s="142"/>
      <c r="B35" s="142"/>
      <c r="C35" s="142"/>
      <c r="D35" s="142"/>
      <c r="E35" s="142"/>
      <c r="F35" s="142"/>
      <c r="G35" s="142"/>
    </row>
    <row r="36" ht="24.75" customHeight="1"/>
    <row r="37" ht="24.75" customHeight="1"/>
  </sheetData>
  <mergeCells count="5">
    <mergeCell ref="A35:G35"/>
    <mergeCell ref="G4:G5"/>
    <mergeCell ref="E4:E5"/>
    <mergeCell ref="F4:F5"/>
    <mergeCell ref="A4:A5"/>
  </mergeCells>
  <printOptions horizontalCentered="1"/>
  <pageMargins left="0.6692913385826772" right="0.6692913385826772" top="0.984251968503937" bottom="0.7874015748031497" header="0.5118110236220472" footer="0.5118110236220472"/>
  <pageSetup horizontalDpi="600" verticalDpi="600" orientation="portrait" pageOrder="overThenDown" paperSize="9" r:id="rId1"/>
  <headerFooter alignWithMargins="0">
    <oddFooter>&amp;C&amp;"新細明體,標準"丙&amp;"Times New Roman,標準"  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易淹</dc:title>
  <dc:subject>易淹</dc:subject>
  <dc:creator>行政院主計處</dc:creator>
  <cp:keywords/>
  <dc:description> </dc:description>
  <cp:lastModifiedBy>Administrator</cp:lastModifiedBy>
  <cp:lastPrinted>2007-08-14T03:35:41Z</cp:lastPrinted>
  <dcterms:created xsi:type="dcterms:W3CDTF">2005-04-22T05:17:29Z</dcterms:created>
  <dcterms:modified xsi:type="dcterms:W3CDTF">2008-11-13T11:04:28Z</dcterms:modified>
  <cp:category>I14</cp:category>
  <cp:version/>
  <cp:contentType/>
  <cp:contentStatus/>
</cp:coreProperties>
</file>