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770" windowHeight="5850" tabRatio="554" activeTab="0"/>
  </bookViews>
  <sheets>
    <sheet name="經濟部二辦" sheetId="1" r:id="rId1"/>
  </sheets>
  <definedNames>
    <definedName name="_xlnm.Print_Area" localSheetId="0">'經濟部二辦'!$A$1:$L$61</definedName>
  </definedNames>
  <calcPr fullCalcOnLoad="1"/>
</workbook>
</file>

<file path=xl/comments1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<sst xmlns="http://schemas.openxmlformats.org/spreadsheetml/2006/main" count="111" uniqueCount="103">
  <si>
    <t>金     額</t>
  </si>
  <si>
    <t>％</t>
  </si>
  <si>
    <t>科           目</t>
  </si>
  <si>
    <t>資           產</t>
  </si>
  <si>
    <t>負           債</t>
  </si>
  <si>
    <t>現金</t>
  </si>
  <si>
    <t>短期債務</t>
  </si>
  <si>
    <t>應收款項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</si>
  <si>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</si>
  <si>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</si>
  <si>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</si>
  <si>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</si>
  <si>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</si>
  <si>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</si>
  <si>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</si>
  <si>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什項資產</t>
  </si>
  <si>
    <t>合           計</t>
  </si>
  <si>
    <t>黃金與白銀</t>
  </si>
  <si>
    <t>累積換算調整數</t>
  </si>
  <si>
    <t>長期債務</t>
  </si>
  <si>
    <t>非流動金融負債</t>
  </si>
  <si>
    <t>　　　　　　　　　　　</t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</si>
  <si>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</si>
  <si>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</si>
  <si>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</si>
  <si>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</si>
  <si>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</si>
  <si>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</si>
  <si>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</si>
  <si>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</si>
  <si>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</si>
  <si>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</si>
  <si>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</si>
  <si>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</si>
  <si>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</si>
  <si>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</si>
  <si>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</si>
  <si>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</si>
  <si>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</si>
  <si>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</si>
  <si>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</si>
  <si>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</si>
  <si>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</si>
  <si>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</si>
  <si>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</si>
  <si>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</si>
  <si>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</si>
  <si>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</si>
  <si>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</si>
  <si>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</si>
  <si>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</si>
  <si>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</si>
  <si>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</si>
  <si>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</si>
  <si>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</si>
  <si>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</si>
  <si>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</si>
  <si>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</si>
  <si>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</si>
  <si>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</si>
  <si>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</si>
  <si>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長期投資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</si>
  <si>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</si>
  <si>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</si>
  <si>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</si>
  <si>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</si>
  <si>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</si>
  <si>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</si>
  <si>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</si>
  <si>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</si>
  <si>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</si>
  <si>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</si>
  <si>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</si>
  <si>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</si>
  <si>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</si>
  <si>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</si>
  <si>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</si>
  <si>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</si>
  <si>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</si>
  <si>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</si>
  <si>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</si>
  <si>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</si>
  <si>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</si>
  <si>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</si>
  <si>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</si>
  <si>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</si>
  <si>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</si>
  <si>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</si>
  <si>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</si>
  <si>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其他資產</t>
  </si>
  <si>
    <t>金融商品未實現損益</t>
  </si>
  <si>
    <t>非營業資產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</si>
  <si>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</si>
  <si>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</si>
  <si>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</si>
  <si>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</si>
  <si>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</si>
  <si>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</si>
  <si>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</si>
  <si>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</si>
  <si>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</si>
  <si>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經濟部第二辦公室資產負債清理表</t>
  </si>
  <si>
    <r>
      <t xml:space="preserve"> 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</si>
</sst>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_(* #,##0.00_);_(&quot;–&quot;* #,##0.00_);_(* &quot;…&quot;_);_(@_)"/>
    <numFmt numFmtId="190" formatCode="_(&quot; +&quot;* #,##0.00_);_(&quot;–&quot;* #,##0.00_);_(* &quot;…&quot;_);_(@_)"/>
    <numFmt numFmtId="191" formatCode="_(* #,##0.0_);_(* \(#,##0.0\);_(* &quot;-&quot;_);_(@_)"/>
    <numFmt numFmtId="192" formatCode="0."/>
    <numFmt numFmtId="193" formatCode="_(* #,##0.000_);_(&quot;–&quot;* #,##0.000_);_(* &quot;…&quot;_);_(@_)"/>
    <numFmt numFmtId="194" formatCode="_(* #,##0.0_);_(&quot;–&quot;* #,##0.0_);_(* &quot;…&quot;_);_(@_)"/>
    <numFmt numFmtId="195" formatCode="_(* #,##0_);_(&quot;–&quot;* #,##0_);_(* &quot;…&quot;_);_(@_)"/>
    <numFmt numFmtId="196" formatCode="_(&quot; +&quot;* #,##0.00_);_(&quot; –&quot;* #,##0.00_);_(* &quot;…&quot;_);_(@_)"/>
    <numFmt numFmtId="197" formatCode="_(&quot; +&quot;* #,##0.00_);_(&quot;－&quot;* #,##0.00_);_(* &quot;…&quot;_);_(@_)"/>
    <numFmt numFmtId="198" formatCode="#,##0_ "/>
    <numFmt numFmtId="199" formatCode="m&quot;月&quot;d&quot;日&quot;"/>
    <numFmt numFmtId="200" formatCode="_(* #,##0.0_);_(* \(#,##0.0\);_(* &quot;-&quot;??_);_(@_)"/>
    <numFmt numFmtId="201" formatCode="_(* #,##0_);_(* \(#,##0\);_(* &quot;-&quot;??_);_(@_)"/>
    <numFmt numFmtId="202" formatCode="0_ ;[Red]\-0\ "/>
    <numFmt numFmtId="203" formatCode="#,##0_ ;[Red]\-#,##0\ "/>
    <numFmt numFmtId="204" formatCode="_(* #,##0.00_);_(&quot;－&quot;* #,##0.00_);_(* &quot;…&quot;_);_(@_)"/>
    <numFmt numFmtId="205" formatCode="_(* #,##0.00_);_(* #,##0.00_);_(* &quot;&quot;_);_(@_)"/>
    <numFmt numFmtId="206" formatCode="_(* #,##0.00_);_(&quot;－&quot;* #,##0.00_);_(* &quot;&quot;_);_(@_)"/>
    <numFmt numFmtId="207" formatCode="_(&quot; +&quot;* #,##0.00_);_(&quot;－&quot;* #,##0.00_);_(* &quot;&quot;_);_(@_)"/>
    <numFmt numFmtId="208" formatCode="_(* #,##0.00_);_(&quot;–&quot;* #,##0.00_);_(* &quot;&quot;_);_(@_)"/>
    <numFmt numFmtId="209" formatCode="_-* #,##0.000_-;\-* #,##0.000_-;_-* &quot;-&quot;???_-;_-@_-"/>
    <numFmt numFmtId="210" formatCode="#,##0.00_ "/>
    <numFmt numFmtId="211" formatCode="_(* #,##0_);_(&quot;–&quot;* #,##0_);_(* &quot;&quot;_);_(@_)"/>
    <numFmt numFmtId="212" formatCode="_(* #,###_);_(&quot;–&quot;* #,###_);_(* &quot;&quot;_);_(@_)"/>
  </numFmts>
  <fonts count="3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2"/>
      <name val="華康特粗明體"/>
      <family val="3"/>
    </font>
    <font>
      <u val="single"/>
      <sz val="9"/>
      <color indexed="36"/>
      <name val="Times New Roman"/>
      <family val="1"/>
    </font>
    <font>
      <sz val="9"/>
      <name val="Times New Roman"/>
      <family val="1"/>
    </font>
    <font>
      <b/>
      <sz val="11"/>
      <name val="華康粗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8"/>
      <name val="華康中明體"/>
      <family val="3"/>
    </font>
    <font>
      <sz val="12"/>
      <color indexed="10"/>
      <name val="標楷體"/>
      <family val="4"/>
    </font>
    <font>
      <b/>
      <sz val="13"/>
      <name val="Times New Roman"/>
      <family val="1"/>
    </font>
    <font>
      <b/>
      <sz val="22"/>
      <name val="細明體"/>
      <family val="3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9" fontId="10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4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208" fontId="17" fillId="0" borderId="3" xfId="0" applyNumberFormat="1" applyFont="1" applyBorder="1" applyAlignment="1" applyProtection="1">
      <alignment/>
      <protection/>
    </xf>
    <xf numFmtId="0" fontId="14" fillId="0" borderId="4" xfId="0" applyFont="1" applyBorder="1" applyAlignment="1">
      <alignment/>
    </xf>
    <xf numFmtId="208" fontId="17" fillId="0" borderId="5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4" fillId="0" borderId="5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distributed"/>
    </xf>
    <xf numFmtId="208" fontId="20" fillId="0" borderId="3" xfId="0" applyNumberFormat="1" applyFont="1" applyBorder="1" applyAlignment="1" applyProtection="1">
      <alignment/>
      <protection/>
    </xf>
    <xf numFmtId="0" fontId="14" fillId="0" borderId="5" xfId="0" applyFont="1" applyBorder="1" applyAlignment="1">
      <alignment/>
    </xf>
    <xf numFmtId="0" fontId="19" fillId="0" borderId="0" xfId="0" applyFont="1" applyBorder="1" applyAlignment="1" quotePrefix="1">
      <alignment horizontal="distributed"/>
    </xf>
    <xf numFmtId="208" fontId="20" fillId="0" borderId="5" xfId="0" applyNumberFormat="1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14" fillId="0" borderId="5" xfId="0" applyFont="1" applyBorder="1" applyAlignment="1" quotePrefix="1">
      <alignment horizontal="left"/>
    </xf>
    <xf numFmtId="0" fontId="14" fillId="0" borderId="0" xfId="0" applyFont="1" applyBorder="1" applyAlignment="1" quotePrefix="1">
      <alignment horizontal="left"/>
    </xf>
    <xf numFmtId="189" fontId="20" fillId="0" borderId="5" xfId="0" applyNumberFormat="1" applyFont="1" applyBorder="1" applyAlignment="1" applyProtection="1">
      <alignment/>
      <protection/>
    </xf>
    <xf numFmtId="0" fontId="23" fillId="0" borderId="0" xfId="0" applyFont="1" applyBorder="1" applyAlignment="1" quotePrefix="1">
      <alignment horizontal="distributed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14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6" xfId="0" applyFont="1" applyBorder="1" applyAlignment="1">
      <alignment vertical="center"/>
    </xf>
    <xf numFmtId="0" fontId="14" fillId="0" borderId="7" xfId="0" applyFont="1" applyBorder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/>
    </xf>
    <xf numFmtId="189" fontId="27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8" fillId="0" borderId="0" xfId="0" applyFont="1" applyBorder="1" applyAlignment="1">
      <alignment/>
    </xf>
    <xf numFmtId="189" fontId="21" fillId="0" borderId="0" xfId="0" applyNumberFormat="1" applyFont="1" applyAlignment="1">
      <alignment/>
    </xf>
    <xf numFmtId="0" fontId="13" fillId="0" borderId="0" xfId="0" applyFont="1" applyAlignment="1">
      <alignment/>
    </xf>
    <xf numFmtId="0" fontId="29" fillId="0" borderId="0" xfId="0" applyFont="1" applyAlignment="1">
      <alignment/>
    </xf>
    <xf numFmtId="181" fontId="30" fillId="0" borderId="0" xfId="16" applyFont="1" applyAlignment="1">
      <alignment/>
    </xf>
    <xf numFmtId="181" fontId="31" fillId="0" borderId="0" xfId="16" applyFont="1" applyAlignment="1">
      <alignment/>
    </xf>
    <xf numFmtId="0" fontId="21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3" xfId="0" applyFont="1" applyBorder="1" applyAlignment="1">
      <alignment vertical="center"/>
    </xf>
    <xf numFmtId="0" fontId="26" fillId="0" borderId="0" xfId="0" applyFont="1" applyBorder="1" applyAlignment="1">
      <alignment horizontal="left"/>
    </xf>
    <xf numFmtId="0" fontId="19" fillId="0" borderId="3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15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32" fillId="0" borderId="3" xfId="0" applyFont="1" applyBorder="1" applyAlignment="1">
      <alignment horizontal="distributed"/>
    </xf>
    <xf numFmtId="208" fontId="20" fillId="0" borderId="3" xfId="0" applyNumberFormat="1" applyFont="1" applyBorder="1" applyAlignment="1" applyProtection="1">
      <alignment/>
      <protection locked="0"/>
    </xf>
    <xf numFmtId="0" fontId="9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5" xfId="0" applyFont="1" applyBorder="1" applyAlignment="1">
      <alignment/>
    </xf>
    <xf numFmtId="0" fontId="24" fillId="0" borderId="5" xfId="0" applyFont="1" applyBorder="1" applyAlignment="1">
      <alignment horizontal="left"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08" fontId="17" fillId="0" borderId="8" xfId="0" applyNumberFormat="1" applyFont="1" applyBorder="1" applyAlignment="1" applyProtection="1">
      <alignment/>
      <protection/>
    </xf>
    <xf numFmtId="208" fontId="17" fillId="0" borderId="7" xfId="0" applyNumberFormat="1" applyFont="1" applyBorder="1" applyAlignment="1" applyProtection="1">
      <alignment/>
      <protection/>
    </xf>
    <xf numFmtId="189" fontId="20" fillId="0" borderId="0" xfId="0" applyNumberFormat="1" applyFont="1" applyAlignment="1" applyProtection="1">
      <alignment/>
      <protection locked="0"/>
    </xf>
    <xf numFmtId="0" fontId="26" fillId="0" borderId="0" xfId="0" applyFont="1" applyBorder="1" applyAlignment="1">
      <alignment horizontal="right"/>
    </xf>
    <xf numFmtId="0" fontId="19" fillId="0" borderId="0" xfId="0" applyFont="1" applyBorder="1" applyAlignment="1">
      <alignment horizontal="distributed"/>
    </xf>
    <xf numFmtId="0" fontId="26" fillId="0" borderId="0" xfId="0" applyFont="1" applyBorder="1" applyAlignment="1">
      <alignment horizontal="left"/>
    </xf>
    <xf numFmtId="0" fontId="14" fillId="0" borderId="5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3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19" fillId="0" borderId="0" xfId="0" applyFont="1" applyBorder="1" applyAlignment="1" quotePrefix="1">
      <alignment horizontal="distributed"/>
    </xf>
    <xf numFmtId="189" fontId="9" fillId="0" borderId="4" xfId="0" applyNumberFormat="1" applyFont="1" applyBorder="1" applyAlignment="1" quotePrefix="1">
      <alignment horizontal="center" vertical="center"/>
    </xf>
    <xf numFmtId="0" fontId="0" fillId="0" borderId="7" xfId="0" applyFont="1" applyBorder="1" applyAlignment="1">
      <alignment vertical="center"/>
    </xf>
    <xf numFmtId="0" fontId="35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89" fontId="9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89" fontId="9" fillId="0" borderId="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P117"/>
  <sheetViews>
    <sheetView showGridLines="0" tabSelected="1" workbookViewId="0" topLeftCell="A1">
      <selection activeCell="N9" sqref="N9"/>
    </sheetView>
  </sheetViews>
  <sheetFormatPr defaultColWidth="9.00390625" defaultRowHeight="15.75"/>
  <cols>
    <col min="1" max="1" width="2.25390625" style="46" customWidth="1"/>
    <col min="2" max="2" width="2.25390625" style="1" customWidth="1"/>
    <col min="3" max="3" width="17.625" style="43" customWidth="1"/>
    <col min="4" max="4" width="0.6171875" style="43" customWidth="1"/>
    <col min="5" max="5" width="16.125" style="47" customWidth="1"/>
    <col min="6" max="6" width="8.125" style="47" customWidth="1"/>
    <col min="7" max="7" width="1.875" style="52" customWidth="1"/>
    <col min="8" max="8" width="2.25390625" style="52" customWidth="1"/>
    <col min="9" max="9" width="17.875" style="52" customWidth="1"/>
    <col min="10" max="10" width="0.6171875" style="52" customWidth="1"/>
    <col min="11" max="11" width="16.125" style="52" customWidth="1"/>
    <col min="12" max="12" width="8.625" style="52" customWidth="1"/>
    <col min="13" max="16384" width="9.00390625" style="52" customWidth="1"/>
  </cols>
  <sheetData>
    <row r="1" spans="1:6" s="3" customFormat="1" ht="9" customHeight="1">
      <c r="A1" s="2"/>
      <c r="C1" s="4"/>
      <c r="D1" s="4"/>
      <c r="E1" s="5"/>
      <c r="F1" s="5"/>
    </row>
    <row r="2" spans="1:12" s="6" customFormat="1" ht="45" customHeight="1">
      <c r="A2" s="90" t="s">
        <v>101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11" customFormat="1" ht="24.75" customHeight="1">
      <c r="A3" s="7"/>
      <c r="B3" s="8"/>
      <c r="C3" s="9" t="s">
        <v>21</v>
      </c>
      <c r="D3" s="9"/>
      <c r="E3" s="92" t="s">
        <v>102</v>
      </c>
      <c r="F3" s="93"/>
      <c r="G3" s="93"/>
      <c r="H3" s="93"/>
      <c r="I3" s="93"/>
      <c r="J3" s="60"/>
      <c r="K3" s="9"/>
      <c r="L3" s="10" t="s">
        <v>22</v>
      </c>
    </row>
    <row r="4" spans="1:12" s="14" customFormat="1" ht="21" customHeight="1">
      <c r="A4" s="12"/>
      <c r="B4" s="13"/>
      <c r="C4" s="13"/>
      <c r="D4" s="13"/>
      <c r="E4" s="88" t="s">
        <v>0</v>
      </c>
      <c r="F4" s="94" t="s">
        <v>1</v>
      </c>
      <c r="G4" s="12"/>
      <c r="H4" s="13"/>
      <c r="I4" s="13"/>
      <c r="J4" s="13"/>
      <c r="K4" s="88" t="s">
        <v>0</v>
      </c>
      <c r="L4" s="97" t="s">
        <v>1</v>
      </c>
    </row>
    <row r="5" spans="1:12" s="17" customFormat="1" ht="20.25" customHeight="1">
      <c r="A5" s="15"/>
      <c r="B5" s="16" t="s">
        <v>2</v>
      </c>
      <c r="C5" s="16"/>
      <c r="D5" s="16"/>
      <c r="E5" s="89"/>
      <c r="F5" s="95"/>
      <c r="G5" s="15"/>
      <c r="H5" s="16" t="s">
        <v>2</v>
      </c>
      <c r="I5" s="16"/>
      <c r="J5" s="16"/>
      <c r="K5" s="96"/>
      <c r="L5" s="96"/>
    </row>
    <row r="6" spans="1:12" s="22" customFormat="1" ht="24.75" customHeight="1">
      <c r="A6" s="12"/>
      <c r="B6" s="18" t="s">
        <v>3</v>
      </c>
      <c r="C6" s="13"/>
      <c r="D6" s="65"/>
      <c r="E6" s="19">
        <f>SUM(E7,E18,E27,E31,E43,E46,E48)</f>
        <v>2583246.65</v>
      </c>
      <c r="F6" s="19">
        <f>IF(E$6&gt;0,(E6/E$6)*100,0)</f>
        <v>100</v>
      </c>
      <c r="G6" s="20"/>
      <c r="H6" s="18" t="s">
        <v>4</v>
      </c>
      <c r="I6" s="13"/>
      <c r="J6" s="65"/>
      <c r="K6" s="19">
        <f>K7+K17+K24+K27+K30</f>
        <v>0</v>
      </c>
      <c r="L6" s="21">
        <f aca="true" t="shared" si="0" ref="L6:L17">IF(K$59&gt;0,(K6/K$59)*100,0)</f>
        <v>0</v>
      </c>
    </row>
    <row r="7" spans="1:12" s="24" customFormat="1" ht="13.5" customHeight="1">
      <c r="A7" s="79" t="s">
        <v>23</v>
      </c>
      <c r="B7" s="84"/>
      <c r="C7" s="84"/>
      <c r="D7" s="59"/>
      <c r="E7" s="19">
        <f>SUM(E8:E17)</f>
        <v>938395</v>
      </c>
      <c r="F7" s="19">
        <f>IF(E$6&gt;0,(E7/E$6)*100,0)</f>
        <v>36.326186661269844</v>
      </c>
      <c r="G7" s="78" t="s">
        <v>24</v>
      </c>
      <c r="H7" s="84"/>
      <c r="I7" s="84"/>
      <c r="J7" s="59"/>
      <c r="K7" s="19">
        <f>SUM(K8:K16)</f>
        <v>0</v>
      </c>
      <c r="L7" s="21">
        <f t="shared" si="0"/>
        <v>0</v>
      </c>
    </row>
    <row r="8" spans="1:12" s="30" customFormat="1" ht="13.5" customHeight="1">
      <c r="A8" s="7"/>
      <c r="B8" s="76" t="s">
        <v>5</v>
      </c>
      <c r="C8" s="80"/>
      <c r="D8" s="53"/>
      <c r="E8" s="64"/>
      <c r="F8" s="26">
        <f aca="true" t="shared" si="1" ref="F8:F18">IF(E$6&gt;0,(E8/E$6)*100,0)</f>
        <v>0</v>
      </c>
      <c r="G8" s="27"/>
      <c r="H8" s="87" t="s">
        <v>6</v>
      </c>
      <c r="I8" s="80"/>
      <c r="J8" s="53"/>
      <c r="K8" s="64"/>
      <c r="L8" s="29">
        <f t="shared" si="0"/>
        <v>0</v>
      </c>
    </row>
    <row r="9" spans="1:12" s="30" customFormat="1" ht="13.5" customHeight="1">
      <c r="A9" s="7"/>
      <c r="B9" s="76" t="s">
        <v>25</v>
      </c>
      <c r="C9" s="80"/>
      <c r="D9" s="53"/>
      <c r="E9" s="64"/>
      <c r="F9" s="26">
        <f t="shared" si="1"/>
        <v>0</v>
      </c>
      <c r="G9" s="27"/>
      <c r="H9" s="87" t="s">
        <v>26</v>
      </c>
      <c r="I9" s="80"/>
      <c r="J9" s="53"/>
      <c r="K9" s="64"/>
      <c r="L9" s="29">
        <f t="shared" si="0"/>
        <v>0</v>
      </c>
    </row>
    <row r="10" spans="1:12" s="30" customFormat="1" ht="13.5" customHeight="1">
      <c r="A10" s="7"/>
      <c r="B10" s="76" t="s">
        <v>27</v>
      </c>
      <c r="C10" s="76"/>
      <c r="D10" s="58"/>
      <c r="E10" s="64"/>
      <c r="F10" s="26">
        <f t="shared" si="1"/>
        <v>0</v>
      </c>
      <c r="G10" s="27"/>
      <c r="H10" s="76" t="s">
        <v>28</v>
      </c>
      <c r="I10" s="80"/>
      <c r="J10" s="53"/>
      <c r="K10" s="64"/>
      <c r="L10" s="29">
        <f t="shared" si="0"/>
        <v>0</v>
      </c>
    </row>
    <row r="11" spans="1:12" s="30" customFormat="1" ht="13.5" customHeight="1">
      <c r="A11" s="7"/>
      <c r="B11" s="76" t="s">
        <v>29</v>
      </c>
      <c r="C11" s="76"/>
      <c r="D11" s="58"/>
      <c r="E11" s="64"/>
      <c r="F11" s="26">
        <f t="shared" si="1"/>
        <v>0</v>
      </c>
      <c r="G11" s="27"/>
      <c r="H11" s="76" t="s">
        <v>30</v>
      </c>
      <c r="I11" s="80"/>
      <c r="J11" s="53"/>
      <c r="K11" s="64"/>
      <c r="L11" s="29">
        <f t="shared" si="0"/>
        <v>0</v>
      </c>
    </row>
    <row r="12" spans="1:12" s="30" customFormat="1" ht="13.5" customHeight="1">
      <c r="A12" s="7"/>
      <c r="B12" s="76" t="s">
        <v>7</v>
      </c>
      <c r="C12" s="76"/>
      <c r="D12" s="58"/>
      <c r="E12" s="64">
        <v>938395</v>
      </c>
      <c r="F12" s="26">
        <f t="shared" si="1"/>
        <v>36.326186661269844</v>
      </c>
      <c r="G12" s="31"/>
      <c r="H12" s="76" t="s">
        <v>31</v>
      </c>
      <c r="I12" s="80"/>
      <c r="J12" s="53"/>
      <c r="K12" s="64"/>
      <c r="L12" s="29">
        <f t="shared" si="0"/>
        <v>0</v>
      </c>
    </row>
    <row r="13" spans="1:12" s="30" customFormat="1" ht="13.5" customHeight="1">
      <c r="A13" s="7"/>
      <c r="B13" s="76" t="s">
        <v>17</v>
      </c>
      <c r="C13" s="76"/>
      <c r="D13" s="58"/>
      <c r="E13" s="64"/>
      <c r="F13" s="26">
        <f t="shared" si="1"/>
        <v>0</v>
      </c>
      <c r="G13" s="31"/>
      <c r="H13" s="76" t="s">
        <v>32</v>
      </c>
      <c r="I13" s="80"/>
      <c r="J13" s="53"/>
      <c r="K13" s="64"/>
      <c r="L13" s="29">
        <f t="shared" si="0"/>
        <v>0</v>
      </c>
    </row>
    <row r="14" spans="1:12" s="30" customFormat="1" ht="13.5" customHeight="1">
      <c r="A14" s="7"/>
      <c r="B14" s="76" t="s">
        <v>33</v>
      </c>
      <c r="C14" s="76"/>
      <c r="D14" s="58"/>
      <c r="E14" s="64"/>
      <c r="F14" s="26">
        <f t="shared" si="1"/>
        <v>0</v>
      </c>
      <c r="G14" s="31"/>
      <c r="H14" s="76" t="s">
        <v>34</v>
      </c>
      <c r="I14" s="80"/>
      <c r="J14" s="53"/>
      <c r="K14" s="64"/>
      <c r="L14" s="29">
        <f t="shared" si="0"/>
        <v>0</v>
      </c>
    </row>
    <row r="15" spans="1:12" s="30" customFormat="1" ht="13.5" customHeight="1">
      <c r="A15" s="7"/>
      <c r="B15" s="76" t="s">
        <v>35</v>
      </c>
      <c r="C15" s="76"/>
      <c r="D15" s="58"/>
      <c r="E15" s="64"/>
      <c r="F15" s="26">
        <f t="shared" si="1"/>
        <v>0</v>
      </c>
      <c r="G15" s="31"/>
      <c r="H15" s="76" t="s">
        <v>36</v>
      </c>
      <c r="I15" s="80"/>
      <c r="J15" s="53"/>
      <c r="K15" s="64"/>
      <c r="L15" s="29">
        <f t="shared" si="0"/>
        <v>0</v>
      </c>
    </row>
    <row r="16" spans="1:12" s="30" customFormat="1" ht="13.5" customHeight="1">
      <c r="A16" s="7"/>
      <c r="B16" s="76" t="s">
        <v>37</v>
      </c>
      <c r="C16" s="76"/>
      <c r="D16" s="58"/>
      <c r="E16" s="64"/>
      <c r="F16" s="26">
        <f t="shared" si="1"/>
        <v>0</v>
      </c>
      <c r="G16" s="67"/>
      <c r="H16" s="76" t="s">
        <v>38</v>
      </c>
      <c r="I16" s="76"/>
      <c r="J16" s="58"/>
      <c r="K16" s="64"/>
      <c r="L16" s="29">
        <f t="shared" si="0"/>
        <v>0</v>
      </c>
    </row>
    <row r="17" spans="1:12" s="30" customFormat="1" ht="13.5" customHeight="1">
      <c r="A17" s="7"/>
      <c r="B17" s="76" t="s">
        <v>39</v>
      </c>
      <c r="C17" s="76"/>
      <c r="D17" s="58"/>
      <c r="E17" s="64"/>
      <c r="F17" s="26">
        <f t="shared" si="1"/>
        <v>0</v>
      </c>
      <c r="G17" s="78" t="s">
        <v>40</v>
      </c>
      <c r="H17" s="79"/>
      <c r="I17" s="79"/>
      <c r="J17" s="59"/>
      <c r="K17" s="19">
        <f>SUM(K18:K23)</f>
        <v>0</v>
      </c>
      <c r="L17" s="21">
        <f t="shared" si="0"/>
        <v>0</v>
      </c>
    </row>
    <row r="18" spans="1:12" s="30" customFormat="1" ht="13.5" customHeight="1">
      <c r="A18" s="79" t="s">
        <v>41</v>
      </c>
      <c r="B18" s="84"/>
      <c r="C18" s="84"/>
      <c r="D18" s="58"/>
      <c r="E18" s="19">
        <f>SUM(E19:E26)</f>
        <v>0</v>
      </c>
      <c r="F18" s="19">
        <f t="shared" si="1"/>
        <v>0</v>
      </c>
      <c r="G18" s="31"/>
      <c r="H18" s="81" t="s">
        <v>42</v>
      </c>
      <c r="I18" s="82"/>
      <c r="J18" s="61"/>
      <c r="K18" s="64"/>
      <c r="L18" s="29">
        <f aca="true" t="shared" si="2" ref="L18:L24">IF(K$59&gt;0,(K18/K$59)*100,0)</f>
        <v>0</v>
      </c>
    </row>
    <row r="19" spans="2:12" s="30" customFormat="1" ht="13.5" customHeight="1">
      <c r="B19" s="76" t="s">
        <v>43</v>
      </c>
      <c r="C19" s="76"/>
      <c r="D19" s="59"/>
      <c r="E19" s="64"/>
      <c r="F19" s="26">
        <f aca="true" t="shared" si="3" ref="F19:F27">IF(E$6&gt;0,(E19/E$6)*100,0)</f>
        <v>0</v>
      </c>
      <c r="G19" s="27"/>
      <c r="H19" s="76" t="s">
        <v>44</v>
      </c>
      <c r="I19" s="80"/>
      <c r="J19" s="53"/>
      <c r="K19" s="64"/>
      <c r="L19" s="29">
        <f t="shared" si="2"/>
        <v>0</v>
      </c>
    </row>
    <row r="20" spans="1:12" s="24" customFormat="1" ht="13.5" customHeight="1">
      <c r="A20" s="32"/>
      <c r="B20" s="76" t="s">
        <v>45</v>
      </c>
      <c r="C20" s="76"/>
      <c r="D20" s="58"/>
      <c r="E20" s="64"/>
      <c r="F20" s="26">
        <f t="shared" si="3"/>
        <v>0</v>
      </c>
      <c r="G20" s="31"/>
      <c r="H20" s="76" t="s">
        <v>46</v>
      </c>
      <c r="I20" s="80"/>
      <c r="J20" s="53"/>
      <c r="K20" s="64"/>
      <c r="L20" s="29">
        <f t="shared" si="2"/>
        <v>0</v>
      </c>
    </row>
    <row r="21" spans="1:12" s="24" customFormat="1" ht="13.5" customHeight="1">
      <c r="A21" s="7"/>
      <c r="B21" s="76" t="s">
        <v>47</v>
      </c>
      <c r="C21" s="76"/>
      <c r="D21" s="58"/>
      <c r="E21" s="64"/>
      <c r="F21" s="26">
        <f t="shared" si="3"/>
        <v>0</v>
      </c>
      <c r="G21" s="27"/>
      <c r="H21" s="76" t="s">
        <v>48</v>
      </c>
      <c r="I21" s="80"/>
      <c r="J21" s="53"/>
      <c r="K21" s="64"/>
      <c r="L21" s="29">
        <f t="shared" si="2"/>
        <v>0</v>
      </c>
    </row>
    <row r="22" spans="1:12" s="30" customFormat="1" ht="13.5" customHeight="1">
      <c r="A22" s="7"/>
      <c r="B22" s="76" t="s">
        <v>49</v>
      </c>
      <c r="C22" s="76"/>
      <c r="D22" s="58"/>
      <c r="E22" s="64"/>
      <c r="F22" s="26">
        <f t="shared" si="3"/>
        <v>0</v>
      </c>
      <c r="G22" s="27"/>
      <c r="H22" s="76" t="s">
        <v>50</v>
      </c>
      <c r="I22" s="80"/>
      <c r="J22" s="53"/>
      <c r="K22" s="64"/>
      <c r="L22" s="29">
        <f t="shared" si="2"/>
        <v>0</v>
      </c>
    </row>
    <row r="23" spans="1:12" s="30" customFormat="1" ht="13.5" customHeight="1">
      <c r="A23" s="7"/>
      <c r="B23" s="76" t="s">
        <v>51</v>
      </c>
      <c r="C23" s="76"/>
      <c r="D23" s="58"/>
      <c r="E23" s="64"/>
      <c r="F23" s="26">
        <f t="shared" si="3"/>
        <v>0</v>
      </c>
      <c r="G23" s="27"/>
      <c r="H23" s="76" t="s">
        <v>52</v>
      </c>
      <c r="I23" s="80"/>
      <c r="J23" s="53"/>
      <c r="K23" s="64"/>
      <c r="L23" s="29">
        <f t="shared" si="2"/>
        <v>0</v>
      </c>
    </row>
    <row r="24" spans="1:12" s="30" customFormat="1" ht="13.5" customHeight="1">
      <c r="A24" s="7"/>
      <c r="B24" s="76" t="s">
        <v>53</v>
      </c>
      <c r="C24" s="76"/>
      <c r="D24" s="58"/>
      <c r="E24" s="64"/>
      <c r="F24" s="26">
        <f t="shared" si="3"/>
        <v>0</v>
      </c>
      <c r="G24" s="78" t="s">
        <v>54</v>
      </c>
      <c r="H24" s="79"/>
      <c r="I24" s="79"/>
      <c r="J24" s="59"/>
      <c r="K24" s="19">
        <f>SUM(K25:K26)</f>
        <v>0</v>
      </c>
      <c r="L24" s="21">
        <f t="shared" si="2"/>
        <v>0</v>
      </c>
    </row>
    <row r="25" spans="1:12" s="30" customFormat="1" ht="13.5" customHeight="1">
      <c r="A25" s="7"/>
      <c r="B25" s="76" t="s">
        <v>55</v>
      </c>
      <c r="C25" s="76"/>
      <c r="D25" s="58"/>
      <c r="E25" s="64"/>
      <c r="F25" s="26">
        <f t="shared" si="3"/>
        <v>0</v>
      </c>
      <c r="G25" s="27"/>
      <c r="H25" s="76" t="s">
        <v>56</v>
      </c>
      <c r="I25" s="80"/>
      <c r="J25" s="53"/>
      <c r="K25" s="64"/>
      <c r="L25" s="29">
        <f aca="true" t="shared" si="4" ref="L25:L35">IF(K$59&gt;0,(K25/K$59)*100,0)</f>
        <v>0</v>
      </c>
    </row>
    <row r="26" spans="1:12" s="30" customFormat="1" ht="13.5" customHeight="1">
      <c r="A26" s="7"/>
      <c r="B26" s="76" t="s">
        <v>57</v>
      </c>
      <c r="C26" s="76"/>
      <c r="D26" s="58"/>
      <c r="E26" s="64"/>
      <c r="F26" s="26">
        <f t="shared" si="3"/>
        <v>0</v>
      </c>
      <c r="G26" s="27"/>
      <c r="H26" s="76" t="s">
        <v>58</v>
      </c>
      <c r="I26" s="80"/>
      <c r="J26" s="53"/>
      <c r="K26" s="64"/>
      <c r="L26" s="29">
        <f t="shared" si="4"/>
        <v>0</v>
      </c>
    </row>
    <row r="27" spans="1:12" s="30" customFormat="1" ht="13.5" customHeight="1">
      <c r="A27" s="79" t="s">
        <v>59</v>
      </c>
      <c r="B27" s="84"/>
      <c r="C27" s="84"/>
      <c r="D27" s="58"/>
      <c r="E27" s="19">
        <f>SUM(E28:E30)</f>
        <v>0</v>
      </c>
      <c r="F27" s="19">
        <f t="shared" si="3"/>
        <v>0</v>
      </c>
      <c r="G27" s="78" t="s">
        <v>60</v>
      </c>
      <c r="H27" s="79"/>
      <c r="I27" s="79"/>
      <c r="J27" s="59"/>
      <c r="K27" s="19">
        <f>K28+K29</f>
        <v>0</v>
      </c>
      <c r="L27" s="21">
        <f t="shared" si="4"/>
        <v>0</v>
      </c>
    </row>
    <row r="28" spans="1:12" s="30" customFormat="1" ht="13.5" customHeight="1">
      <c r="A28" s="7"/>
      <c r="B28" s="76" t="s">
        <v>8</v>
      </c>
      <c r="C28" s="76"/>
      <c r="D28" s="58"/>
      <c r="E28" s="64"/>
      <c r="F28" s="26">
        <f>IF(E$6&gt;0,(E28/E$6)*100,0)</f>
        <v>0</v>
      </c>
      <c r="G28" s="23"/>
      <c r="H28" s="76" t="s">
        <v>19</v>
      </c>
      <c r="I28" s="80"/>
      <c r="J28" s="59"/>
      <c r="K28" s="64"/>
      <c r="L28" s="29">
        <f t="shared" si="4"/>
        <v>0</v>
      </c>
    </row>
    <row r="29" spans="2:12" s="24" customFormat="1" ht="13.5" customHeight="1">
      <c r="B29" s="76" t="s">
        <v>61</v>
      </c>
      <c r="C29" s="76"/>
      <c r="D29" s="59"/>
      <c r="E29" s="64"/>
      <c r="F29" s="26">
        <f>IF(E$6&gt;0,(E29/E$6)*100,0)</f>
        <v>0</v>
      </c>
      <c r="G29" s="31"/>
      <c r="H29" s="76" t="s">
        <v>20</v>
      </c>
      <c r="I29" s="80"/>
      <c r="J29" s="53"/>
      <c r="K29" s="64"/>
      <c r="L29" s="29">
        <f t="shared" si="4"/>
        <v>0</v>
      </c>
    </row>
    <row r="30" spans="1:12" s="24" customFormat="1" ht="13.5" customHeight="1">
      <c r="A30" s="7"/>
      <c r="B30" s="76" t="s">
        <v>62</v>
      </c>
      <c r="C30" s="76"/>
      <c r="D30" s="58"/>
      <c r="E30" s="64"/>
      <c r="F30" s="26">
        <f>IF(E$6&gt;0,(E30/E$6)*100,0)</f>
        <v>0</v>
      </c>
      <c r="G30" s="78" t="s">
        <v>63</v>
      </c>
      <c r="H30" s="79"/>
      <c r="I30" s="79"/>
      <c r="J30" s="59"/>
      <c r="K30" s="19">
        <f>SUM(K31:K35)</f>
        <v>0</v>
      </c>
      <c r="L30" s="21">
        <f t="shared" si="4"/>
        <v>0</v>
      </c>
    </row>
    <row r="31" spans="1:12" s="24" customFormat="1" ht="13.5" customHeight="1">
      <c r="A31" s="79" t="s">
        <v>64</v>
      </c>
      <c r="B31" s="84"/>
      <c r="C31" s="84"/>
      <c r="D31" s="58"/>
      <c r="E31" s="19">
        <f>SUM(E32:E42)</f>
        <v>0</v>
      </c>
      <c r="F31" s="26">
        <f>IF(E$6&gt;0,(E31/E$6)*100,0)</f>
        <v>0</v>
      </c>
      <c r="G31" s="31"/>
      <c r="H31" s="76" t="s">
        <v>65</v>
      </c>
      <c r="I31" s="80"/>
      <c r="J31" s="53"/>
      <c r="K31" s="64"/>
      <c r="L31" s="29">
        <f t="shared" si="4"/>
        <v>0</v>
      </c>
    </row>
    <row r="32" spans="1:12" s="24" customFormat="1" ht="13.5" customHeight="1">
      <c r="A32" s="7"/>
      <c r="B32" s="76" t="s">
        <v>9</v>
      </c>
      <c r="C32" s="76"/>
      <c r="D32" s="58"/>
      <c r="E32" s="64"/>
      <c r="F32" s="26">
        <f aca="true" t="shared" si="5" ref="F32:F43">IF(E$6&gt;0,(E32/E$6)*100,0)</f>
        <v>0</v>
      </c>
      <c r="G32" s="31"/>
      <c r="H32" s="76" t="s">
        <v>66</v>
      </c>
      <c r="I32" s="80"/>
      <c r="J32" s="53"/>
      <c r="K32" s="64"/>
      <c r="L32" s="29">
        <f t="shared" si="4"/>
        <v>0</v>
      </c>
    </row>
    <row r="33" spans="2:12" s="24" customFormat="1" ht="13.5" customHeight="1">
      <c r="B33" s="76" t="s">
        <v>10</v>
      </c>
      <c r="C33" s="76"/>
      <c r="D33" s="59"/>
      <c r="E33" s="64"/>
      <c r="F33" s="26">
        <f t="shared" si="5"/>
        <v>0</v>
      </c>
      <c r="G33" s="31"/>
      <c r="H33" s="76" t="s">
        <v>67</v>
      </c>
      <c r="I33" s="80"/>
      <c r="J33" s="53"/>
      <c r="K33" s="64"/>
      <c r="L33" s="29">
        <f t="shared" si="4"/>
        <v>0</v>
      </c>
    </row>
    <row r="34" spans="1:12" s="30" customFormat="1" ht="13.5" customHeight="1">
      <c r="A34" s="7"/>
      <c r="B34" s="76" t="s">
        <v>68</v>
      </c>
      <c r="C34" s="76"/>
      <c r="D34" s="58"/>
      <c r="E34" s="64"/>
      <c r="F34" s="26">
        <f t="shared" si="5"/>
        <v>0</v>
      </c>
      <c r="G34" s="27"/>
      <c r="H34" s="76" t="s">
        <v>69</v>
      </c>
      <c r="I34" s="80"/>
      <c r="J34" s="53"/>
      <c r="K34" s="64"/>
      <c r="L34" s="29">
        <f t="shared" si="4"/>
        <v>0</v>
      </c>
    </row>
    <row r="35" spans="1:12" s="30" customFormat="1" ht="13.5" customHeight="1">
      <c r="A35" s="7"/>
      <c r="B35" s="76" t="s">
        <v>11</v>
      </c>
      <c r="C35" s="76"/>
      <c r="D35" s="58"/>
      <c r="E35" s="64"/>
      <c r="F35" s="26">
        <f t="shared" si="5"/>
        <v>0</v>
      </c>
      <c r="G35" s="27"/>
      <c r="H35" s="76" t="s">
        <v>70</v>
      </c>
      <c r="I35" s="80"/>
      <c r="J35" s="53"/>
      <c r="K35" s="64"/>
      <c r="L35" s="29">
        <f t="shared" si="4"/>
        <v>0</v>
      </c>
    </row>
    <row r="36" spans="1:12" s="30" customFormat="1" ht="13.5" customHeight="1">
      <c r="A36" s="7"/>
      <c r="B36" s="76" t="s">
        <v>12</v>
      </c>
      <c r="C36" s="76"/>
      <c r="D36" s="58"/>
      <c r="E36" s="64"/>
      <c r="F36" s="26">
        <f t="shared" si="5"/>
        <v>0</v>
      </c>
      <c r="G36" s="31"/>
      <c r="H36" s="76"/>
      <c r="I36" s="80"/>
      <c r="J36" s="53"/>
      <c r="K36" s="26"/>
      <c r="L36" s="29"/>
    </row>
    <row r="37" spans="1:12" s="30" customFormat="1" ht="13.5" customHeight="1">
      <c r="A37" s="7"/>
      <c r="B37" s="76" t="s">
        <v>13</v>
      </c>
      <c r="C37" s="76"/>
      <c r="D37" s="58"/>
      <c r="E37" s="64"/>
      <c r="F37" s="26">
        <f t="shared" si="5"/>
        <v>0</v>
      </c>
      <c r="G37" s="27"/>
      <c r="H37" s="85" t="s">
        <v>71</v>
      </c>
      <c r="I37" s="86"/>
      <c r="J37" s="62"/>
      <c r="K37" s="19">
        <f>K38+K41+K43+K47+K54+K56</f>
        <v>2583246.65</v>
      </c>
      <c r="L37" s="21">
        <f aca="true" t="shared" si="6" ref="L37:L47">IF(K$59&gt;0,(K37/K$59)*100,0)</f>
        <v>100</v>
      </c>
    </row>
    <row r="38" spans="1:12" s="30" customFormat="1" ht="13.5" customHeight="1">
      <c r="A38" s="7"/>
      <c r="B38" s="76" t="s">
        <v>72</v>
      </c>
      <c r="C38" s="76"/>
      <c r="D38" s="58"/>
      <c r="E38" s="64"/>
      <c r="F38" s="26">
        <f t="shared" si="5"/>
        <v>0</v>
      </c>
      <c r="G38" s="78" t="s">
        <v>73</v>
      </c>
      <c r="H38" s="79"/>
      <c r="I38" s="79"/>
      <c r="J38" s="59"/>
      <c r="K38" s="19">
        <f>SUM(K39:K40)</f>
        <v>0</v>
      </c>
      <c r="L38" s="21">
        <f t="shared" si="6"/>
        <v>0</v>
      </c>
    </row>
    <row r="39" spans="1:12" s="30" customFormat="1" ht="13.5" customHeight="1">
      <c r="A39" s="7"/>
      <c r="B39" s="76" t="s">
        <v>74</v>
      </c>
      <c r="C39" s="76"/>
      <c r="D39" s="58"/>
      <c r="E39" s="64"/>
      <c r="F39" s="26">
        <f t="shared" si="5"/>
        <v>0</v>
      </c>
      <c r="G39" s="67"/>
      <c r="H39" s="76" t="s">
        <v>73</v>
      </c>
      <c r="I39" s="80"/>
      <c r="J39" s="53"/>
      <c r="K39" s="64"/>
      <c r="L39" s="29">
        <f t="shared" si="6"/>
        <v>0</v>
      </c>
    </row>
    <row r="40" spans="1:12" s="30" customFormat="1" ht="13.5" customHeight="1">
      <c r="A40" s="7"/>
      <c r="B40" s="76" t="s">
        <v>75</v>
      </c>
      <c r="C40" s="76"/>
      <c r="D40" s="58"/>
      <c r="E40" s="64"/>
      <c r="F40" s="26">
        <f t="shared" si="5"/>
        <v>0</v>
      </c>
      <c r="G40" s="31"/>
      <c r="H40" s="76" t="s">
        <v>76</v>
      </c>
      <c r="I40" s="80"/>
      <c r="J40" s="53"/>
      <c r="K40" s="64"/>
      <c r="L40" s="29">
        <f t="shared" si="6"/>
        <v>0</v>
      </c>
    </row>
    <row r="41" spans="1:12" s="30" customFormat="1" ht="13.5" customHeight="1">
      <c r="A41" s="7"/>
      <c r="B41" s="76" t="s">
        <v>77</v>
      </c>
      <c r="C41" s="76"/>
      <c r="D41" s="58"/>
      <c r="E41" s="64"/>
      <c r="F41" s="26">
        <f t="shared" si="5"/>
        <v>0</v>
      </c>
      <c r="G41" s="78" t="s">
        <v>78</v>
      </c>
      <c r="H41" s="79"/>
      <c r="I41" s="79"/>
      <c r="J41" s="59"/>
      <c r="K41" s="19">
        <f>K42</f>
        <v>2583246.65</v>
      </c>
      <c r="L41" s="21">
        <f t="shared" si="6"/>
        <v>100</v>
      </c>
    </row>
    <row r="42" spans="1:12" s="30" customFormat="1" ht="13.5" customHeight="1">
      <c r="A42" s="7"/>
      <c r="B42" s="76" t="s">
        <v>79</v>
      </c>
      <c r="C42" s="76"/>
      <c r="D42" s="58"/>
      <c r="E42" s="64"/>
      <c r="F42" s="26">
        <f t="shared" si="5"/>
        <v>0</v>
      </c>
      <c r="G42" s="67"/>
      <c r="H42" s="76" t="s">
        <v>78</v>
      </c>
      <c r="I42" s="76"/>
      <c r="J42" s="58"/>
      <c r="K42" s="64">
        <v>2583246.65</v>
      </c>
      <c r="L42" s="29">
        <f t="shared" si="6"/>
        <v>100</v>
      </c>
    </row>
    <row r="43" spans="1:16" s="30" customFormat="1" ht="13.5" customHeight="1">
      <c r="A43" s="79" t="s">
        <v>80</v>
      </c>
      <c r="B43" s="84"/>
      <c r="C43" s="84"/>
      <c r="D43" s="58"/>
      <c r="E43" s="19">
        <f>SUM(E44:E45)</f>
        <v>0</v>
      </c>
      <c r="F43" s="19">
        <f t="shared" si="5"/>
        <v>0</v>
      </c>
      <c r="G43" s="78" t="s">
        <v>81</v>
      </c>
      <c r="H43" s="79"/>
      <c r="I43" s="79"/>
      <c r="J43" s="59"/>
      <c r="K43" s="19">
        <f>SUM(K44:K46)</f>
        <v>0</v>
      </c>
      <c r="L43" s="21">
        <f t="shared" si="6"/>
        <v>0</v>
      </c>
      <c r="M43" s="32"/>
      <c r="N43" s="28"/>
      <c r="O43" s="54"/>
      <c r="P43" s="34"/>
    </row>
    <row r="44" spans="1:16" s="30" customFormat="1" ht="13.5" customHeight="1">
      <c r="A44" s="7"/>
      <c r="B44" s="76" t="s">
        <v>82</v>
      </c>
      <c r="C44" s="76"/>
      <c r="D44" s="58"/>
      <c r="E44" s="64"/>
      <c r="F44" s="26">
        <f aca="true" t="shared" si="7" ref="F44:F53">IF(E$6&gt;0,(E44/E$6)*100,0)</f>
        <v>0</v>
      </c>
      <c r="G44" s="33"/>
      <c r="H44" s="76" t="s">
        <v>83</v>
      </c>
      <c r="I44" s="76"/>
      <c r="J44" s="58"/>
      <c r="K44" s="64"/>
      <c r="L44" s="29">
        <f t="shared" si="6"/>
        <v>0</v>
      </c>
      <c r="M44" s="32"/>
      <c r="N44" s="28"/>
      <c r="O44" s="54"/>
      <c r="P44" s="34"/>
    </row>
    <row r="45" spans="2:16" s="30" customFormat="1" ht="13.5" customHeight="1">
      <c r="B45" s="76" t="s">
        <v>84</v>
      </c>
      <c r="C45" s="76"/>
      <c r="D45" s="59"/>
      <c r="E45" s="64"/>
      <c r="F45" s="26">
        <f t="shared" si="7"/>
        <v>0</v>
      </c>
      <c r="G45" s="67"/>
      <c r="H45" s="76" t="s">
        <v>85</v>
      </c>
      <c r="I45" s="76"/>
      <c r="J45" s="58"/>
      <c r="K45" s="64"/>
      <c r="L45" s="29">
        <f t="shared" si="6"/>
        <v>0</v>
      </c>
      <c r="M45" s="32"/>
      <c r="N45" s="28"/>
      <c r="O45" s="54"/>
      <c r="P45" s="34"/>
    </row>
    <row r="46" spans="1:16" s="24" customFormat="1" ht="13.5" customHeight="1">
      <c r="A46" s="79" t="s">
        <v>86</v>
      </c>
      <c r="B46" s="84"/>
      <c r="C46" s="84"/>
      <c r="D46" s="58"/>
      <c r="E46" s="19">
        <f>E47</f>
        <v>0</v>
      </c>
      <c r="F46" s="19">
        <f t="shared" si="7"/>
        <v>0</v>
      </c>
      <c r="G46" s="27"/>
      <c r="H46" s="76" t="s">
        <v>87</v>
      </c>
      <c r="I46" s="80"/>
      <c r="J46" s="53"/>
      <c r="K46" s="64"/>
      <c r="L46" s="29">
        <f t="shared" si="6"/>
        <v>0</v>
      </c>
      <c r="M46" s="32"/>
      <c r="N46" s="28"/>
      <c r="O46" s="54"/>
      <c r="P46" s="34"/>
    </row>
    <row r="47" spans="1:16" s="24" customFormat="1" ht="13.5" customHeight="1">
      <c r="A47" s="7"/>
      <c r="B47" s="76" t="s">
        <v>14</v>
      </c>
      <c r="C47" s="76"/>
      <c r="D47" s="58"/>
      <c r="E47" s="64"/>
      <c r="F47" s="26">
        <f t="shared" si="7"/>
        <v>0</v>
      </c>
      <c r="G47" s="78" t="s">
        <v>88</v>
      </c>
      <c r="H47" s="79"/>
      <c r="I47" s="79"/>
      <c r="J47" s="59"/>
      <c r="K47" s="19">
        <f>SUM(K48:K53)</f>
        <v>0</v>
      </c>
      <c r="L47" s="21">
        <f t="shared" si="6"/>
        <v>0</v>
      </c>
      <c r="M47" s="32"/>
      <c r="N47" s="28"/>
      <c r="O47" s="54"/>
      <c r="P47" s="34"/>
    </row>
    <row r="48" spans="1:16" s="30" customFormat="1" ht="13.5" customHeight="1">
      <c r="A48" s="79" t="s">
        <v>89</v>
      </c>
      <c r="B48" s="84"/>
      <c r="C48" s="84"/>
      <c r="D48" s="59"/>
      <c r="E48" s="19">
        <f>SUM(E49:E53)</f>
        <v>1644851.65</v>
      </c>
      <c r="F48" s="19">
        <f t="shared" si="7"/>
        <v>63.673813338730156</v>
      </c>
      <c r="G48" s="33"/>
      <c r="H48" s="76" t="s">
        <v>90</v>
      </c>
      <c r="I48" s="76"/>
      <c r="J48" s="58"/>
      <c r="K48" s="64"/>
      <c r="L48" s="29">
        <f aca="true" t="shared" si="8" ref="L48:L59">IF(K$59&gt;0,(K48/K$59)*100,0)</f>
        <v>0</v>
      </c>
      <c r="M48" s="32"/>
      <c r="N48" s="28"/>
      <c r="O48" s="54"/>
      <c r="P48" s="34"/>
    </row>
    <row r="49" spans="1:16" s="30" customFormat="1" ht="14.25" customHeight="1">
      <c r="A49" s="7"/>
      <c r="B49" s="76" t="s">
        <v>91</v>
      </c>
      <c r="C49" s="76"/>
      <c r="D49" s="58"/>
      <c r="E49" s="64"/>
      <c r="F49" s="26">
        <f t="shared" si="7"/>
        <v>0</v>
      </c>
      <c r="G49" s="33"/>
      <c r="H49" s="76" t="s">
        <v>18</v>
      </c>
      <c r="I49" s="76"/>
      <c r="J49" s="58"/>
      <c r="K49" s="64"/>
      <c r="L49" s="29">
        <f t="shared" si="8"/>
        <v>0</v>
      </c>
      <c r="M49" s="32"/>
      <c r="N49" s="28"/>
      <c r="O49" s="54"/>
      <c r="P49" s="34"/>
    </row>
    <row r="50" spans="2:16" s="35" customFormat="1" ht="13.5" customHeight="1">
      <c r="B50" s="76" t="s">
        <v>15</v>
      </c>
      <c r="C50" s="76"/>
      <c r="D50" s="59"/>
      <c r="E50" s="64">
        <v>1644851.65</v>
      </c>
      <c r="F50" s="26">
        <f t="shared" si="7"/>
        <v>63.673813338730156</v>
      </c>
      <c r="G50" s="68"/>
      <c r="H50" s="76" t="s">
        <v>92</v>
      </c>
      <c r="I50" s="76"/>
      <c r="J50" s="58"/>
      <c r="K50" s="64"/>
      <c r="L50" s="29">
        <f t="shared" si="8"/>
        <v>0</v>
      </c>
      <c r="M50" s="32"/>
      <c r="N50" s="28"/>
      <c r="O50" s="54"/>
      <c r="P50" s="34"/>
    </row>
    <row r="51" spans="1:12" s="36" customFormat="1" ht="13.5" customHeight="1">
      <c r="A51" s="7"/>
      <c r="B51" s="76" t="s">
        <v>93</v>
      </c>
      <c r="C51" s="76"/>
      <c r="D51" s="58"/>
      <c r="E51" s="64"/>
      <c r="F51" s="26">
        <f t="shared" si="7"/>
        <v>0</v>
      </c>
      <c r="G51" s="33"/>
      <c r="H51" s="83" t="s">
        <v>94</v>
      </c>
      <c r="I51" s="83"/>
      <c r="J51" s="63"/>
      <c r="K51" s="64"/>
      <c r="L51" s="29">
        <f t="shared" si="8"/>
        <v>0</v>
      </c>
    </row>
    <row r="52" spans="1:12" s="37" customFormat="1" ht="13.5" customHeight="1">
      <c r="A52" s="7"/>
      <c r="B52" s="76" t="s">
        <v>95</v>
      </c>
      <c r="C52" s="76"/>
      <c r="D52" s="58"/>
      <c r="E52" s="64"/>
      <c r="F52" s="26">
        <f t="shared" si="7"/>
        <v>0</v>
      </c>
      <c r="H52" s="83" t="s">
        <v>96</v>
      </c>
      <c r="I52" s="83"/>
      <c r="J52" s="59"/>
      <c r="K52" s="64"/>
      <c r="L52" s="29">
        <f t="shared" si="8"/>
        <v>0</v>
      </c>
    </row>
    <row r="53" spans="1:12" s="37" customFormat="1" ht="13.5" customHeight="1">
      <c r="A53" s="7"/>
      <c r="B53" s="76" t="s">
        <v>97</v>
      </c>
      <c r="C53" s="80"/>
      <c r="D53" s="58"/>
      <c r="E53" s="64"/>
      <c r="F53" s="26">
        <f t="shared" si="7"/>
        <v>0</v>
      </c>
      <c r="G53" s="33"/>
      <c r="H53" s="83" t="s">
        <v>98</v>
      </c>
      <c r="I53" s="83"/>
      <c r="J53" s="58"/>
      <c r="K53" s="64"/>
      <c r="L53" s="29">
        <f t="shared" si="8"/>
        <v>0</v>
      </c>
    </row>
    <row r="54" spans="1:12" s="37" customFormat="1" ht="15" customHeight="1">
      <c r="A54" s="7"/>
      <c r="D54" s="58"/>
      <c r="E54" s="26"/>
      <c r="F54" s="26"/>
      <c r="G54" s="78" t="s">
        <v>99</v>
      </c>
      <c r="H54" s="79"/>
      <c r="I54" s="79"/>
      <c r="J54" s="59"/>
      <c r="K54" s="19">
        <f>K55</f>
        <v>0</v>
      </c>
      <c r="L54" s="21">
        <f t="shared" si="8"/>
        <v>0</v>
      </c>
    </row>
    <row r="55" spans="1:12" s="37" customFormat="1" ht="13.5" customHeight="1">
      <c r="A55" s="7"/>
      <c r="D55" s="53"/>
      <c r="E55" s="26"/>
      <c r="F55" s="26"/>
      <c r="G55" s="69"/>
      <c r="H55" s="76" t="s">
        <v>99</v>
      </c>
      <c r="I55" s="76"/>
      <c r="J55" s="58"/>
      <c r="K55" s="64"/>
      <c r="L55" s="29">
        <f t="shared" si="8"/>
        <v>0</v>
      </c>
    </row>
    <row r="56" spans="1:12" s="37" customFormat="1" ht="13.5" customHeight="1">
      <c r="A56" s="7"/>
      <c r="D56" s="53"/>
      <c r="E56" s="26"/>
      <c r="F56" s="26"/>
      <c r="G56" s="78" t="s">
        <v>100</v>
      </c>
      <c r="H56" s="79"/>
      <c r="I56" s="79"/>
      <c r="J56" s="58"/>
      <c r="K56" s="19">
        <f>K57</f>
        <v>0</v>
      </c>
      <c r="L56" s="21">
        <f t="shared" si="8"/>
        <v>0</v>
      </c>
    </row>
    <row r="57" spans="1:12" s="37" customFormat="1" ht="13.5" customHeight="1">
      <c r="A57" s="7"/>
      <c r="D57" s="53"/>
      <c r="E57" s="26"/>
      <c r="F57" s="26"/>
      <c r="G57" s="69"/>
      <c r="H57" s="76" t="s">
        <v>100</v>
      </c>
      <c r="I57" s="76"/>
      <c r="J57" s="58"/>
      <c r="K57" s="64"/>
      <c r="L57" s="29">
        <f t="shared" si="8"/>
        <v>0</v>
      </c>
    </row>
    <row r="58" spans="1:12" s="37" customFormat="1" ht="12" customHeight="1">
      <c r="A58" s="7"/>
      <c r="B58" s="25"/>
      <c r="C58" s="66"/>
      <c r="D58" s="53"/>
      <c r="E58" s="26"/>
      <c r="F58" s="26"/>
      <c r="G58" s="23"/>
      <c r="H58" s="70"/>
      <c r="I58" s="70"/>
      <c r="J58" s="56"/>
      <c r="K58" s="26"/>
      <c r="L58" s="29"/>
    </row>
    <row r="59" spans="1:12" s="42" customFormat="1" ht="15.75" customHeight="1">
      <c r="A59" s="38"/>
      <c r="B59" s="39" t="s">
        <v>16</v>
      </c>
      <c r="C59" s="71"/>
      <c r="D59" s="40"/>
      <c r="E59" s="72">
        <f>E6</f>
        <v>2583246.65</v>
      </c>
      <c r="F59" s="72">
        <f>F6</f>
        <v>100</v>
      </c>
      <c r="G59" s="41"/>
      <c r="H59" s="39" t="s">
        <v>16</v>
      </c>
      <c r="I59" s="71"/>
      <c r="J59" s="40"/>
      <c r="K59" s="72">
        <f>K6+K37</f>
        <v>2583246.65</v>
      </c>
      <c r="L59" s="73">
        <f t="shared" si="8"/>
        <v>100</v>
      </c>
    </row>
    <row r="60" spans="1:12" s="43" customFormat="1" ht="15" customHeight="1">
      <c r="A60" s="77"/>
      <c r="B60" s="77"/>
      <c r="C60" s="77"/>
      <c r="D60" s="57"/>
      <c r="E60" s="74"/>
      <c r="F60" s="75"/>
      <c r="G60" s="35"/>
      <c r="H60" s="35"/>
      <c r="I60" s="30"/>
      <c r="J60" s="30"/>
      <c r="K60" s="30"/>
      <c r="L60" s="30"/>
    </row>
    <row r="61" spans="1:12" s="43" customFormat="1" ht="15" customHeight="1">
      <c r="A61" s="77"/>
      <c r="B61" s="77"/>
      <c r="C61" s="77"/>
      <c r="D61" s="57"/>
      <c r="E61" s="74"/>
      <c r="F61" s="75"/>
      <c r="G61" s="35"/>
      <c r="H61" s="35"/>
      <c r="I61" s="30"/>
      <c r="J61" s="30"/>
      <c r="K61" s="30"/>
      <c r="L61" s="30"/>
    </row>
    <row r="62" spans="1:12" s="43" customFormat="1" ht="12.75" customHeight="1">
      <c r="A62" s="45"/>
      <c r="E62" s="44"/>
      <c r="F62" s="44"/>
      <c r="G62" s="24"/>
      <c r="H62" s="24"/>
      <c r="I62" s="24"/>
      <c r="J62" s="24"/>
      <c r="K62" s="24"/>
      <c r="L62" s="24"/>
    </row>
    <row r="63" spans="1:12" s="43" customFormat="1" ht="12.75" customHeight="1">
      <c r="A63" s="46"/>
      <c r="B63" s="1"/>
      <c r="E63" s="47"/>
      <c r="F63" s="47"/>
      <c r="G63" s="30"/>
      <c r="H63" s="30"/>
      <c r="I63" s="30"/>
      <c r="J63" s="30"/>
      <c r="K63" s="30"/>
      <c r="L63" s="30"/>
    </row>
    <row r="64" spans="1:12" s="3" customFormat="1" ht="16.5" customHeight="1">
      <c r="A64" s="46"/>
      <c r="B64" s="1"/>
      <c r="C64" s="43"/>
      <c r="D64" s="43"/>
      <c r="E64" s="47"/>
      <c r="F64" s="47"/>
      <c r="G64" s="35"/>
      <c r="H64" s="35"/>
      <c r="I64" s="35"/>
      <c r="J64" s="35"/>
      <c r="K64" s="35"/>
      <c r="L64" s="35"/>
    </row>
    <row r="65" spans="1:12" s="48" customFormat="1" ht="26.25" customHeight="1">
      <c r="A65" s="46"/>
      <c r="B65" s="1"/>
      <c r="C65" s="43"/>
      <c r="D65" s="43"/>
      <c r="E65" s="47"/>
      <c r="F65" s="47"/>
      <c r="G65" s="55"/>
      <c r="H65" s="55"/>
      <c r="I65" s="55"/>
      <c r="J65" s="55"/>
      <c r="K65" s="55"/>
      <c r="L65" s="55"/>
    </row>
    <row r="66" spans="1:12" s="50" customFormat="1" ht="18" customHeight="1">
      <c r="A66" s="46"/>
      <c r="B66" s="1"/>
      <c r="C66" s="43"/>
      <c r="D66" s="43"/>
      <c r="E66" s="47"/>
      <c r="F66" s="47"/>
      <c r="G66" s="49"/>
      <c r="H66" s="49"/>
      <c r="I66" s="49"/>
      <c r="J66" s="49"/>
      <c r="K66" s="49"/>
      <c r="L66" s="49"/>
    </row>
    <row r="67" spans="1:12" s="11" customFormat="1" ht="27" customHeight="1">
      <c r="A67" s="46"/>
      <c r="B67" s="1"/>
      <c r="C67" s="43"/>
      <c r="D67" s="43"/>
      <c r="E67" s="47"/>
      <c r="F67" s="47"/>
      <c r="G67" s="51"/>
      <c r="H67" s="51"/>
      <c r="I67" s="51"/>
      <c r="J67" s="51"/>
      <c r="K67" s="51"/>
      <c r="L67" s="51"/>
    </row>
    <row r="68" spans="1:12" s="14" customFormat="1" ht="21.75" customHeight="1">
      <c r="A68" s="46"/>
      <c r="B68" s="1"/>
      <c r="C68" s="43"/>
      <c r="D68" s="43"/>
      <c r="E68" s="47"/>
      <c r="F68" s="47"/>
      <c r="G68" s="1"/>
      <c r="H68" s="1"/>
      <c r="I68" s="1"/>
      <c r="J68" s="1"/>
      <c r="K68" s="1"/>
      <c r="L68" s="1"/>
    </row>
    <row r="69" spans="1:12" s="17" customFormat="1" ht="33" customHeight="1">
      <c r="A69" s="46"/>
      <c r="B69" s="1"/>
      <c r="C69" s="43"/>
      <c r="D69" s="43"/>
      <c r="E69" s="47"/>
      <c r="F69" s="47"/>
      <c r="G69" s="36"/>
      <c r="H69" s="36"/>
      <c r="I69" s="36"/>
      <c r="J69" s="36"/>
      <c r="K69" s="36"/>
      <c r="L69" s="36"/>
    </row>
    <row r="70" spans="1:12" s="17" customFormat="1" ht="6.75" customHeight="1">
      <c r="A70" s="46"/>
      <c r="B70" s="1"/>
      <c r="C70" s="43"/>
      <c r="D70" s="43"/>
      <c r="E70" s="47"/>
      <c r="F70" s="47"/>
      <c r="G70" s="37"/>
      <c r="H70" s="37"/>
      <c r="I70" s="37"/>
      <c r="J70" s="37"/>
      <c r="K70" s="37"/>
      <c r="L70" s="37"/>
    </row>
    <row r="71" spans="1:12" s="22" customFormat="1" ht="15" customHeight="1">
      <c r="A71" s="46"/>
      <c r="B71" s="1"/>
      <c r="C71" s="43"/>
      <c r="D71" s="43"/>
      <c r="E71" s="47"/>
      <c r="F71" s="47"/>
      <c r="G71" s="37"/>
      <c r="H71" s="37"/>
      <c r="I71" s="37"/>
      <c r="J71" s="37"/>
      <c r="K71" s="37"/>
      <c r="L71" s="37"/>
    </row>
    <row r="72" spans="7:12" ht="7.5" customHeight="1">
      <c r="G72" s="37"/>
      <c r="H72" s="37"/>
      <c r="I72" s="37"/>
      <c r="J72" s="37"/>
      <c r="K72" s="37"/>
      <c r="L72" s="37"/>
    </row>
    <row r="73" spans="7:12" ht="19.5" customHeight="1">
      <c r="G73" s="37"/>
      <c r="H73" s="37"/>
      <c r="I73" s="37"/>
      <c r="J73" s="37"/>
      <c r="K73" s="37"/>
      <c r="L73" s="37"/>
    </row>
    <row r="74" spans="7:12" ht="19.5" customHeight="1">
      <c r="G74" s="22"/>
      <c r="H74" s="22"/>
      <c r="I74" s="22"/>
      <c r="J74" s="22"/>
      <c r="K74" s="22"/>
      <c r="L74" s="22"/>
    </row>
    <row r="75" spans="7:12" ht="19.5" customHeight="1">
      <c r="G75" s="42"/>
      <c r="H75" s="42"/>
      <c r="I75" s="42"/>
      <c r="J75" s="42"/>
      <c r="K75" s="42"/>
      <c r="L75" s="42"/>
    </row>
    <row r="76" spans="7:12" ht="19.5" customHeight="1">
      <c r="G76" s="43"/>
      <c r="H76" s="43"/>
      <c r="I76" s="43"/>
      <c r="J76" s="43"/>
      <c r="K76" s="43"/>
      <c r="L76" s="43"/>
    </row>
    <row r="77" spans="7:12" ht="19.5" customHeight="1">
      <c r="G77" s="43"/>
      <c r="H77" s="43"/>
      <c r="I77" s="43"/>
      <c r="J77" s="43"/>
      <c r="K77" s="43"/>
      <c r="L77" s="43"/>
    </row>
    <row r="78" spans="7:12" ht="19.5" customHeight="1">
      <c r="G78" s="43"/>
      <c r="H78" s="43"/>
      <c r="I78" s="43"/>
      <c r="J78" s="43"/>
      <c r="K78" s="43"/>
      <c r="L78" s="43"/>
    </row>
    <row r="79" spans="7:12" ht="19.5" customHeight="1">
      <c r="G79" s="43"/>
      <c r="H79" s="43"/>
      <c r="I79" s="43"/>
      <c r="J79" s="43"/>
      <c r="K79" s="43"/>
      <c r="L79" s="43"/>
    </row>
    <row r="80" spans="7:12" ht="19.5" customHeight="1">
      <c r="G80" s="43"/>
      <c r="H80" s="43"/>
      <c r="I80" s="43"/>
      <c r="J80" s="43"/>
      <c r="K80" s="43"/>
      <c r="L80" s="43"/>
    </row>
    <row r="81" spans="7:12" ht="19.5" customHeight="1">
      <c r="G81" s="3"/>
      <c r="H81" s="3"/>
      <c r="I81" s="3"/>
      <c r="J81" s="3"/>
      <c r="K81" s="3"/>
      <c r="L81" s="3"/>
    </row>
    <row r="82" spans="7:12" ht="19.5" customHeight="1">
      <c r="G82" s="48"/>
      <c r="H82" s="48"/>
      <c r="I82" s="48"/>
      <c r="J82" s="48"/>
      <c r="K82" s="48"/>
      <c r="L82" s="48"/>
    </row>
    <row r="83" spans="7:12" ht="19.5" customHeight="1">
      <c r="G83" s="50"/>
      <c r="H83" s="50"/>
      <c r="I83" s="50"/>
      <c r="J83" s="50"/>
      <c r="K83" s="50"/>
      <c r="L83" s="50"/>
    </row>
    <row r="84" spans="7:12" ht="19.5" customHeight="1">
      <c r="G84" s="11"/>
      <c r="H84" s="11"/>
      <c r="I84" s="11"/>
      <c r="J84" s="11"/>
      <c r="K84" s="11"/>
      <c r="L84" s="11"/>
    </row>
    <row r="85" spans="7:12" ht="19.5" customHeight="1">
      <c r="G85" s="14"/>
      <c r="H85" s="14"/>
      <c r="I85" s="14"/>
      <c r="J85" s="14"/>
      <c r="K85" s="14"/>
      <c r="L85" s="14"/>
    </row>
    <row r="86" spans="7:12" ht="19.5" customHeight="1">
      <c r="G86" s="17"/>
      <c r="H86" s="17"/>
      <c r="I86" s="17"/>
      <c r="J86" s="17"/>
      <c r="K86" s="17"/>
      <c r="L86" s="17"/>
    </row>
    <row r="87" spans="7:12" ht="19.5" customHeight="1">
      <c r="G87" s="17"/>
      <c r="H87" s="17"/>
      <c r="I87" s="17"/>
      <c r="J87" s="17"/>
      <c r="K87" s="17"/>
      <c r="L87" s="17"/>
    </row>
    <row r="88" spans="7:12" ht="19.5" customHeight="1">
      <c r="G88" s="22"/>
      <c r="H88" s="22"/>
      <c r="I88" s="22"/>
      <c r="J88" s="22"/>
      <c r="K88" s="22"/>
      <c r="L88" s="2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42" customFormat="1" ht="25.5" customHeight="1">
      <c r="A100" s="46"/>
      <c r="B100" s="1"/>
      <c r="C100" s="43"/>
      <c r="D100" s="43"/>
      <c r="E100" s="47"/>
      <c r="F100" s="47"/>
      <c r="G100" s="52"/>
      <c r="H100" s="52"/>
      <c r="I100" s="52"/>
      <c r="J100" s="52"/>
      <c r="K100" s="52"/>
      <c r="L100" s="52"/>
    </row>
    <row r="117" spans="7:12" ht="16.5">
      <c r="G117" s="42"/>
      <c r="H117" s="42"/>
      <c r="I117" s="42"/>
      <c r="J117" s="42"/>
      <c r="K117" s="42"/>
      <c r="L117" s="42"/>
    </row>
  </sheetData>
  <sheetProtection/>
  <mergeCells count="106">
    <mergeCell ref="B29:C29"/>
    <mergeCell ref="B30:C30"/>
    <mergeCell ref="H29:I29"/>
    <mergeCell ref="G30:I30"/>
    <mergeCell ref="B34:C34"/>
    <mergeCell ref="B32:C32"/>
    <mergeCell ref="B35:C35"/>
    <mergeCell ref="H34:I34"/>
    <mergeCell ref="A31:C31"/>
    <mergeCell ref="B33:C33"/>
    <mergeCell ref="H31:I31"/>
    <mergeCell ref="H32:I32"/>
    <mergeCell ref="H33:I33"/>
    <mergeCell ref="E4:E5"/>
    <mergeCell ref="A2:L2"/>
    <mergeCell ref="E3:I3"/>
    <mergeCell ref="F4:F5"/>
    <mergeCell ref="K4:K5"/>
    <mergeCell ref="L4:L5"/>
    <mergeCell ref="B9:C9"/>
    <mergeCell ref="B10:C10"/>
    <mergeCell ref="H10:I10"/>
    <mergeCell ref="A7:C7"/>
    <mergeCell ref="B8:C8"/>
    <mergeCell ref="G7:I7"/>
    <mergeCell ref="H8:I8"/>
    <mergeCell ref="H9:I9"/>
    <mergeCell ref="B12:C12"/>
    <mergeCell ref="B13:C13"/>
    <mergeCell ref="B11:C11"/>
    <mergeCell ref="H11:I11"/>
    <mergeCell ref="H12:I12"/>
    <mergeCell ref="H13:I13"/>
    <mergeCell ref="B19:C19"/>
    <mergeCell ref="B21:C21"/>
    <mergeCell ref="B14:C14"/>
    <mergeCell ref="A18:C18"/>
    <mergeCell ref="B15:C15"/>
    <mergeCell ref="B16:C16"/>
    <mergeCell ref="B17:C17"/>
    <mergeCell ref="B22:C22"/>
    <mergeCell ref="B20:C20"/>
    <mergeCell ref="B23:C23"/>
    <mergeCell ref="H22:I22"/>
    <mergeCell ref="H23:I23"/>
    <mergeCell ref="B24:C24"/>
    <mergeCell ref="B25:C25"/>
    <mergeCell ref="G24:I24"/>
    <mergeCell ref="H25:I25"/>
    <mergeCell ref="A27:C27"/>
    <mergeCell ref="B28:C28"/>
    <mergeCell ref="B26:C26"/>
    <mergeCell ref="H26:I26"/>
    <mergeCell ref="G27:I27"/>
    <mergeCell ref="H28:I28"/>
    <mergeCell ref="B36:C36"/>
    <mergeCell ref="B38:C38"/>
    <mergeCell ref="H35:I35"/>
    <mergeCell ref="H36:I36"/>
    <mergeCell ref="B39:C39"/>
    <mergeCell ref="B37:C37"/>
    <mergeCell ref="H37:I37"/>
    <mergeCell ref="G38:I38"/>
    <mergeCell ref="H39:I39"/>
    <mergeCell ref="B40:C40"/>
    <mergeCell ref="B42:C42"/>
    <mergeCell ref="H40:I40"/>
    <mergeCell ref="G41:I41"/>
    <mergeCell ref="B44:C44"/>
    <mergeCell ref="B47:C47"/>
    <mergeCell ref="H46:I46"/>
    <mergeCell ref="B41:C41"/>
    <mergeCell ref="A43:C43"/>
    <mergeCell ref="H42:I42"/>
    <mergeCell ref="G43:I43"/>
    <mergeCell ref="H44:I44"/>
    <mergeCell ref="H45:I45"/>
    <mergeCell ref="G47:I47"/>
    <mergeCell ref="B49:C49"/>
    <mergeCell ref="A48:C48"/>
    <mergeCell ref="A46:C46"/>
    <mergeCell ref="B45:C45"/>
    <mergeCell ref="H51:I51"/>
    <mergeCell ref="G54:I54"/>
    <mergeCell ref="H55:I55"/>
    <mergeCell ref="B51:C51"/>
    <mergeCell ref="H52:I52"/>
    <mergeCell ref="H53:I53"/>
    <mergeCell ref="H14:I14"/>
    <mergeCell ref="H15:I15"/>
    <mergeCell ref="H16:I16"/>
    <mergeCell ref="G17:I17"/>
    <mergeCell ref="H18:I18"/>
    <mergeCell ref="H19:I19"/>
    <mergeCell ref="H20:I20"/>
    <mergeCell ref="H21:I21"/>
    <mergeCell ref="H57:I57"/>
    <mergeCell ref="A60:C60"/>
    <mergeCell ref="A61:C61"/>
    <mergeCell ref="H48:I48"/>
    <mergeCell ref="H49:I49"/>
    <mergeCell ref="H50:I50"/>
    <mergeCell ref="G56:I56"/>
    <mergeCell ref="B52:C52"/>
    <mergeCell ref="B53:C53"/>
    <mergeCell ref="B50:C50"/>
  </mergeCells>
  <printOptions horizontalCentered="1"/>
  <pageMargins left="0" right="0" top="0.3937007874015748" bottom="0.1968503937007874" header="0" footer="0"/>
  <pageSetup horizontalDpi="300" verticalDpi="3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user</cp:lastModifiedBy>
  <cp:lastPrinted>2009-08-22T04:24:37Z</cp:lastPrinted>
  <dcterms:created xsi:type="dcterms:W3CDTF">2001-07-07T03:28:01Z</dcterms:created>
  <dcterms:modified xsi:type="dcterms:W3CDTF">2009-08-22T04:59:19Z</dcterms:modified>
  <cp:category/>
  <cp:version/>
  <cp:contentType/>
  <cp:contentStatus/>
</cp:coreProperties>
</file>