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資負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<sst xmlns="http://schemas.openxmlformats.org/spreadsheetml/2006/main" count="102" uniqueCount="94">
  <si>
    <t>經濟部第二辦公室資產負債清理表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</si>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</sst>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</numFmts>
  <fonts count="29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 horizontal="left"/>
    </xf>
    <xf numFmtId="176" fontId="23" fillId="0" borderId="0" xfId="0" applyNumberFormat="1" applyFont="1" applyAlignment="1" applyProtection="1">
      <alignment vertical="center"/>
      <protection locked="0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C3" sqref="C3"/>
    </sheetView>
  </sheetViews>
  <sheetFormatPr defaultColWidth="9.00390625" defaultRowHeight="16.5"/>
  <cols>
    <col min="1" max="1" width="2.25390625" style="76" customWidth="1"/>
    <col min="2" max="2" width="2.25390625" style="77" customWidth="1"/>
    <col min="3" max="3" width="18.125" style="73" customWidth="1"/>
    <col min="4" max="4" width="17.375" style="78" customWidth="1"/>
    <col min="5" max="5" width="7.125" style="78" customWidth="1"/>
    <col min="6" max="6" width="1.875" style="84" customWidth="1"/>
    <col min="7" max="7" width="2.25390625" style="84" customWidth="1"/>
    <col min="8" max="8" width="18.125" style="84" customWidth="1"/>
    <col min="9" max="9" width="17.375" style="84" customWidth="1"/>
    <col min="10" max="10" width="7.875" style="84" customWidth="1"/>
    <col min="11" max="16384" width="9.00390625" style="84" customWidth="1"/>
  </cols>
  <sheetData>
    <row r="1" spans="1:5" s="2" customFormat="1" ht="30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9806949.65</v>
      </c>
      <c r="E6" s="27">
        <f aca="true" t="shared" si="0" ref="E6:E50">IF(D$6&gt;0,(D6/D$6)*100,0)</f>
        <v>100</v>
      </c>
      <c r="F6" s="28"/>
      <c r="G6" s="25" t="s">
        <v>8</v>
      </c>
      <c r="H6" s="26"/>
      <c r="I6" s="27">
        <f>I7+I15+I22+I25+I27</f>
        <v>0</v>
      </c>
      <c r="J6" s="29">
        <f aca="true" t="shared" si="1" ref="J6:J33">IF(I$52&gt;0,(I6/I$52)*100,0)</f>
        <v>0</v>
      </c>
    </row>
    <row r="7" spans="1:10" s="35" customFormat="1" ht="13.5" customHeight="1">
      <c r="A7" s="31" t="s">
        <v>9</v>
      </c>
      <c r="B7" s="32"/>
      <c r="C7" s="33"/>
      <c r="D7" s="27">
        <f>SUM(D8:D16)</f>
        <v>8162098</v>
      </c>
      <c r="E7" s="27">
        <f>SUM(E8:E16)</f>
        <v>83.22769353669517</v>
      </c>
      <c r="F7" s="34" t="s">
        <v>10</v>
      </c>
      <c r="G7" s="32"/>
      <c r="H7" s="33"/>
      <c r="I7" s="27">
        <f>SUM(I8:I14)</f>
        <v>0</v>
      </c>
      <c r="J7" s="29">
        <f>SUM(J8:J14)</f>
        <v>0</v>
      </c>
    </row>
    <row r="8" spans="1:10" s="43" customFormat="1" ht="13.5" customHeight="1">
      <c r="A8" s="7"/>
      <c r="B8" s="36" t="s">
        <v>11</v>
      </c>
      <c r="C8" s="37"/>
      <c r="D8" s="38"/>
      <c r="E8" s="39">
        <f t="shared" si="0"/>
        <v>0</v>
      </c>
      <c r="F8" s="40"/>
      <c r="G8" s="41" t="s">
        <v>12</v>
      </c>
      <c r="H8" s="37"/>
      <c r="I8" s="38"/>
      <c r="J8" s="42">
        <f t="shared" si="1"/>
        <v>0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/>
      <c r="E11" s="39">
        <f t="shared" si="0"/>
        <v>0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8161503</v>
      </c>
      <c r="E12" s="39">
        <f t="shared" si="0"/>
        <v>83.22162641061382</v>
      </c>
      <c r="F12" s="45"/>
      <c r="G12" s="36" t="s">
        <v>20</v>
      </c>
      <c r="H12" s="37"/>
      <c r="I12" s="38"/>
      <c r="J12" s="42">
        <f t="shared" si="1"/>
        <v>0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/>
      <c r="J14" s="42">
        <f t="shared" si="1"/>
        <v>0</v>
      </c>
    </row>
    <row r="15" spans="1:10" s="43" customFormat="1" ht="13.5" customHeight="1">
      <c r="A15" s="7"/>
      <c r="B15" s="36" t="s">
        <v>25</v>
      </c>
      <c r="C15" s="44"/>
      <c r="D15" s="38">
        <v>595</v>
      </c>
      <c r="E15" s="39">
        <f t="shared" si="0"/>
        <v>0.006067126081349872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/>
      <c r="E16" s="39">
        <f t="shared" si="0"/>
        <v>0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t="shared" si="0"/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0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0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0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0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0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0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0"/>
        <v>0</v>
      </c>
      <c r="F25" s="34" t="s">
        <v>46</v>
      </c>
      <c r="G25" s="32"/>
      <c r="H25" s="33"/>
      <c r="I25" s="27">
        <f>I26</f>
        <v>0</v>
      </c>
      <c r="J25" s="29">
        <f>J26</f>
        <v>0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0</v>
      </c>
      <c r="E26" s="27">
        <f>SUM(E27:E29)</f>
        <v>0</v>
      </c>
      <c r="F26" s="45"/>
      <c r="G26" s="36" t="s">
        <v>48</v>
      </c>
      <c r="H26" s="37"/>
      <c r="I26" s="38"/>
      <c r="J26" s="42">
        <f t="shared" si="1"/>
        <v>0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0"/>
        <v>0</v>
      </c>
      <c r="F27" s="34" t="s">
        <v>50</v>
      </c>
      <c r="G27" s="32"/>
      <c r="H27" s="33"/>
      <c r="I27" s="27">
        <f>SUM(I28:I33)</f>
        <v>0</v>
      </c>
      <c r="J27" s="29">
        <f>SUM(J28:J33)</f>
        <v>0</v>
      </c>
    </row>
    <row r="28" spans="1:10" s="35" customFormat="1" ht="13.5" customHeight="1">
      <c r="A28" s="7"/>
      <c r="B28" s="36" t="s">
        <v>51</v>
      </c>
      <c r="C28" s="44"/>
      <c r="D28" s="38"/>
      <c r="E28" s="39">
        <f t="shared" si="0"/>
        <v>0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0"/>
        <v>0</v>
      </c>
      <c r="F29" s="45"/>
      <c r="G29" s="36" t="s">
        <v>54</v>
      </c>
      <c r="H29" s="37"/>
      <c r="I29" s="38"/>
      <c r="J29" s="42">
        <f t="shared" si="1"/>
        <v>0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0</v>
      </c>
      <c r="E30" s="27">
        <f>SUM(E31:E40)</f>
        <v>0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/>
      <c r="E31" s="39">
        <f t="shared" si="0"/>
        <v>0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/>
      <c r="E32" s="39">
        <f t="shared" si="0"/>
        <v>0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/>
      <c r="E33" s="39">
        <f t="shared" si="0"/>
        <v>0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/>
      <c r="E34" s="39">
        <f t="shared" si="0"/>
        <v>0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/>
      <c r="E35" s="39">
        <f t="shared" si="0"/>
        <v>0</v>
      </c>
      <c r="F35" s="40"/>
      <c r="G35" s="49" t="s">
        <v>65</v>
      </c>
      <c r="H35" s="50"/>
      <c r="I35" s="27">
        <f>SUM(I36,I39,I41,I45,I50)</f>
        <v>9806949.65</v>
      </c>
      <c r="J35" s="29">
        <f aca="true" t="shared" si="2" ref="J35:J51">IF(I$52&gt;0,(I35/I$52)*100,0)</f>
        <v>100</v>
      </c>
    </row>
    <row r="36" spans="1:10" s="43" customFormat="1" ht="13.5" customHeight="1">
      <c r="A36" s="7"/>
      <c r="B36" s="36" t="s">
        <v>66</v>
      </c>
      <c r="C36" s="44"/>
      <c r="D36" s="38"/>
      <c r="E36" s="39">
        <f t="shared" si="0"/>
        <v>0</v>
      </c>
      <c r="F36" s="34" t="s">
        <v>67</v>
      </c>
      <c r="G36" s="32"/>
      <c r="H36" s="33"/>
      <c r="I36" s="27">
        <f>SUM(I37:I38)</f>
        <v>0</v>
      </c>
      <c r="J36" s="29">
        <f>SUM(J37:J38)</f>
        <v>0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0"/>
        <v>0</v>
      </c>
      <c r="F37" s="45"/>
      <c r="G37" s="36" t="s">
        <v>67</v>
      </c>
      <c r="H37" s="37"/>
      <c r="I37" s="38"/>
      <c r="J37" s="42">
        <f t="shared" si="2"/>
        <v>0</v>
      </c>
    </row>
    <row r="38" spans="1:10" s="43" customFormat="1" ht="13.5" customHeight="1">
      <c r="A38" s="7"/>
      <c r="B38" s="36" t="s">
        <v>69</v>
      </c>
      <c r="C38" s="44"/>
      <c r="D38" s="38"/>
      <c r="E38" s="39">
        <f t="shared" si="0"/>
        <v>0</v>
      </c>
      <c r="F38" s="45"/>
      <c r="G38" s="36" t="s">
        <v>70</v>
      </c>
      <c r="H38" s="37"/>
      <c r="I38" s="38"/>
      <c r="J38" s="42">
        <f t="shared" si="2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0"/>
        <v>0</v>
      </c>
      <c r="F39" s="34" t="s">
        <v>72</v>
      </c>
      <c r="G39" s="32"/>
      <c r="H39" s="33"/>
      <c r="I39" s="27">
        <f>SUM(I40)</f>
        <v>9806949.65</v>
      </c>
      <c r="J39" s="29">
        <f>SUM(J40)</f>
        <v>100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0"/>
        <v>0</v>
      </c>
      <c r="F40" s="51"/>
      <c r="G40" s="36" t="s">
        <v>72</v>
      </c>
      <c r="H40" s="44"/>
      <c r="I40" s="38">
        <v>9806949.65</v>
      </c>
      <c r="J40" s="42">
        <f t="shared" si="2"/>
        <v>100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E42</f>
        <v>0</v>
      </c>
      <c r="F41" s="34" t="s">
        <v>75</v>
      </c>
      <c r="G41" s="32"/>
      <c r="H41" s="33"/>
      <c r="I41" s="27">
        <f>SUM(I42:I44)</f>
        <v>0</v>
      </c>
      <c r="J41" s="29">
        <f>SUM(J42:J44)</f>
        <v>0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0"/>
        <v>0</v>
      </c>
      <c r="F42" s="40"/>
      <c r="G42" s="36" t="s">
        <v>77</v>
      </c>
      <c r="H42" s="44"/>
      <c r="I42" s="38"/>
      <c r="J42" s="42">
        <f t="shared" si="2"/>
        <v>0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0</v>
      </c>
      <c r="E43" s="27">
        <f>E44</f>
        <v>0</v>
      </c>
      <c r="F43" s="51"/>
      <c r="G43" s="36" t="s">
        <v>79</v>
      </c>
      <c r="H43" s="44"/>
      <c r="I43" s="38"/>
      <c r="J43" s="42">
        <f t="shared" si="2"/>
        <v>0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78</v>
      </c>
      <c r="C44" s="44"/>
      <c r="D44" s="38"/>
      <c r="E44" s="39">
        <f t="shared" si="0"/>
        <v>0</v>
      </c>
      <c r="F44" s="51"/>
      <c r="G44" s="36" t="s">
        <v>80</v>
      </c>
      <c r="H44" s="37"/>
      <c r="I44" s="38"/>
      <c r="J44" s="42">
        <f t="shared" si="2"/>
        <v>0</v>
      </c>
      <c r="K44" s="48"/>
      <c r="L44" s="52"/>
      <c r="M44" s="53"/>
      <c r="N44" s="54"/>
    </row>
    <row r="45" spans="1:14" s="55" customFormat="1" ht="13.5" customHeight="1">
      <c r="A45" s="31" t="s">
        <v>81</v>
      </c>
      <c r="B45" s="32"/>
      <c r="C45" s="33"/>
      <c r="D45" s="27">
        <f>SUM(D46:D50)</f>
        <v>1644851.65</v>
      </c>
      <c r="E45" s="27">
        <f>SUM(E46:E50)</f>
        <v>16.772306463304822</v>
      </c>
      <c r="F45" s="34" t="s">
        <v>82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83</v>
      </c>
      <c r="C46" s="44"/>
      <c r="D46" s="38"/>
      <c r="E46" s="39">
        <f t="shared" si="0"/>
        <v>0</v>
      </c>
      <c r="F46" s="51"/>
      <c r="G46" s="36" t="s">
        <v>84</v>
      </c>
      <c r="H46" s="44"/>
      <c r="I46" s="38"/>
      <c r="J46" s="42">
        <f t="shared" si="2"/>
        <v>0</v>
      </c>
    </row>
    <row r="47" spans="1:10" s="57" customFormat="1" ht="13.5" customHeight="1">
      <c r="A47" s="7"/>
      <c r="B47" s="36" t="s">
        <v>85</v>
      </c>
      <c r="C47" s="44"/>
      <c r="D47" s="38">
        <v>1644851.65</v>
      </c>
      <c r="E47" s="39">
        <f t="shared" si="0"/>
        <v>16.772306463304822</v>
      </c>
      <c r="F47" s="51"/>
      <c r="G47" s="36" t="s">
        <v>86</v>
      </c>
      <c r="H47" s="44"/>
      <c r="I47" s="38"/>
      <c r="J47" s="42">
        <f t="shared" si="2"/>
        <v>0</v>
      </c>
    </row>
    <row r="48" spans="1:10" s="57" customFormat="1" ht="13.5" customHeight="1">
      <c r="A48" s="7"/>
      <c r="B48" s="36" t="s">
        <v>87</v>
      </c>
      <c r="C48" s="44"/>
      <c r="D48" s="38"/>
      <c r="E48" s="39">
        <f t="shared" si="0"/>
        <v>0</v>
      </c>
      <c r="F48" s="51"/>
      <c r="G48" s="36" t="s">
        <v>88</v>
      </c>
      <c r="H48" s="44"/>
      <c r="I48" s="38"/>
      <c r="J48" s="42">
        <f t="shared" si="2"/>
        <v>0</v>
      </c>
    </row>
    <row r="49" spans="1:10" s="57" customFormat="1" ht="13.5" customHeight="1">
      <c r="A49" s="7"/>
      <c r="B49" s="36" t="s">
        <v>89</v>
      </c>
      <c r="C49" s="44"/>
      <c r="D49" s="38"/>
      <c r="E49" s="39">
        <f t="shared" si="0"/>
        <v>0</v>
      </c>
      <c r="F49" s="51"/>
      <c r="G49" s="58" t="s">
        <v>90</v>
      </c>
      <c r="H49" s="59"/>
      <c r="I49" s="38"/>
      <c r="J49" s="42">
        <f t="shared" si="2"/>
        <v>0</v>
      </c>
    </row>
    <row r="50" spans="1:10" s="57" customFormat="1" ht="13.5" customHeight="1">
      <c r="A50" s="7"/>
      <c r="B50" s="36" t="s">
        <v>91</v>
      </c>
      <c r="C50" s="37"/>
      <c r="D50" s="38"/>
      <c r="E50" s="39">
        <f t="shared" si="0"/>
        <v>0</v>
      </c>
      <c r="F50" s="34" t="s">
        <v>92</v>
      </c>
      <c r="G50" s="32"/>
      <c r="H50" s="33"/>
      <c r="I50" s="39">
        <f>I51</f>
        <v>0</v>
      </c>
      <c r="J50" s="42">
        <f>J51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92</v>
      </c>
      <c r="H51" s="44"/>
      <c r="I51" s="38"/>
      <c r="J51" s="42">
        <f t="shared" si="2"/>
        <v>0</v>
      </c>
    </row>
    <row r="52" spans="1:10" s="69" customFormat="1" ht="21.75" customHeight="1">
      <c r="A52" s="63"/>
      <c r="B52" s="64" t="s">
        <v>93</v>
      </c>
      <c r="C52" s="65"/>
      <c r="D52" s="66">
        <f>D6</f>
        <v>9806949.65</v>
      </c>
      <c r="E52" s="66">
        <f>IF(D$6&gt;0,(D52/D$6)*100,0)</f>
        <v>100</v>
      </c>
      <c r="F52" s="67"/>
      <c r="G52" s="64" t="s">
        <v>93</v>
      </c>
      <c r="H52" s="65"/>
      <c r="I52" s="66">
        <f>I6+I35</f>
        <v>9806949.65</v>
      </c>
      <c r="J52" s="68">
        <f>IF(I$52&gt;0,(I52/I$52)*100,0)</f>
        <v>100</v>
      </c>
    </row>
    <row r="53" spans="1:10" s="73" customFormat="1" ht="15" customHeight="1">
      <c r="A53" s="70"/>
      <c r="B53" s="70"/>
      <c r="C53" s="70"/>
      <c r="D53" s="71"/>
      <c r="E53" s="72"/>
      <c r="F53" s="72"/>
      <c r="G53" s="72"/>
      <c r="H53" s="43"/>
      <c r="I53" s="43"/>
      <c r="J53" s="43"/>
    </row>
    <row r="54" spans="1:10" s="73" customFormat="1" ht="15" customHeight="1">
      <c r="A54" s="72"/>
      <c r="B54" s="72"/>
      <c r="C54" s="72"/>
      <c r="D54" s="71"/>
      <c r="E54" s="72"/>
      <c r="F54" s="72"/>
      <c r="G54" s="72"/>
      <c r="H54" s="43"/>
      <c r="I54" s="43"/>
      <c r="J54" s="43"/>
    </row>
    <row r="55" spans="1:10" s="73" customFormat="1" ht="12.75" customHeight="1">
      <c r="A55" s="74"/>
      <c r="D55" s="75"/>
      <c r="E55" s="75"/>
      <c r="F55" s="35"/>
      <c r="G55" s="35"/>
      <c r="H55" s="35"/>
      <c r="I55" s="35"/>
      <c r="J55" s="35"/>
    </row>
    <row r="56" spans="1:10" s="73" customFormat="1" ht="12.75" customHeight="1">
      <c r="A56" s="76"/>
      <c r="B56" s="77"/>
      <c r="D56" s="78"/>
      <c r="E56" s="78"/>
      <c r="F56" s="43"/>
      <c r="G56" s="43"/>
      <c r="H56" s="43"/>
      <c r="I56" s="43"/>
      <c r="J56" s="43"/>
    </row>
    <row r="57" spans="1:10" s="2" customFormat="1" ht="16.5" customHeight="1">
      <c r="A57" s="76"/>
      <c r="B57" s="77"/>
      <c r="C57" s="73"/>
      <c r="D57" s="78"/>
      <c r="E57" s="78"/>
      <c r="F57" s="55"/>
      <c r="G57" s="55"/>
      <c r="H57" s="55"/>
      <c r="I57" s="55"/>
      <c r="J57" s="55"/>
    </row>
    <row r="58" spans="1:10" s="80" customFormat="1" ht="26.25" customHeight="1">
      <c r="A58" s="76"/>
      <c r="B58" s="77"/>
      <c r="C58" s="73"/>
      <c r="D58" s="78"/>
      <c r="E58" s="78"/>
      <c r="F58" s="79"/>
      <c r="G58" s="79"/>
      <c r="H58" s="79"/>
      <c r="I58" s="79"/>
      <c r="J58" s="79"/>
    </row>
    <row r="59" spans="1:10" s="82" customFormat="1" ht="18" customHeight="1">
      <c r="A59" s="76"/>
      <c r="B59" s="77"/>
      <c r="C59" s="73"/>
      <c r="D59" s="78"/>
      <c r="E59" s="78"/>
      <c r="F59" s="81"/>
      <c r="G59" s="81"/>
      <c r="H59" s="81"/>
      <c r="I59" s="81"/>
      <c r="J59" s="81"/>
    </row>
    <row r="60" spans="1:10" s="12" customFormat="1" ht="27" customHeight="1">
      <c r="A60" s="76"/>
      <c r="B60" s="77"/>
      <c r="C60" s="73"/>
      <c r="D60" s="78"/>
      <c r="E60" s="78"/>
      <c r="F60" s="83"/>
      <c r="G60" s="83"/>
      <c r="H60" s="83"/>
      <c r="I60" s="83"/>
      <c r="J60" s="83"/>
    </row>
    <row r="61" spans="1:10" s="18" customFormat="1" ht="21.75" customHeight="1">
      <c r="A61" s="76"/>
      <c r="B61" s="77"/>
      <c r="C61" s="73"/>
      <c r="D61" s="78"/>
      <c r="E61" s="78"/>
      <c r="F61" s="77"/>
      <c r="G61" s="77"/>
      <c r="H61" s="77"/>
      <c r="I61" s="77"/>
      <c r="J61" s="77"/>
    </row>
    <row r="62" spans="1:10" s="24" customFormat="1" ht="33" customHeight="1">
      <c r="A62" s="76"/>
      <c r="B62" s="77"/>
      <c r="C62" s="73"/>
      <c r="D62" s="78"/>
      <c r="E62" s="78"/>
      <c r="F62" s="56"/>
      <c r="G62" s="56"/>
      <c r="H62" s="56"/>
      <c r="I62" s="56"/>
      <c r="J62" s="56"/>
    </row>
    <row r="63" spans="1:10" s="24" customFormat="1" ht="6.75" customHeight="1">
      <c r="A63" s="76"/>
      <c r="B63" s="77"/>
      <c r="C63" s="73"/>
      <c r="D63" s="78"/>
      <c r="E63" s="78"/>
      <c r="F63" s="57"/>
      <c r="G63" s="57"/>
      <c r="H63" s="57"/>
      <c r="I63" s="57"/>
      <c r="J63" s="57"/>
    </row>
    <row r="64" spans="1:10" s="30" customFormat="1" ht="15" customHeight="1">
      <c r="A64" s="76"/>
      <c r="B64" s="77"/>
      <c r="C64" s="73"/>
      <c r="D64" s="78"/>
      <c r="E64" s="78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69"/>
      <c r="G68" s="69"/>
      <c r="H68" s="69"/>
      <c r="I68" s="69"/>
      <c r="J68" s="69"/>
    </row>
    <row r="69" spans="6:10" ht="19.5" customHeight="1">
      <c r="F69" s="73"/>
      <c r="G69" s="73"/>
      <c r="H69" s="73"/>
      <c r="I69" s="73"/>
      <c r="J69" s="73"/>
    </row>
    <row r="70" spans="6:10" ht="19.5" customHeight="1">
      <c r="F70" s="73"/>
      <c r="G70" s="73"/>
      <c r="H70" s="73"/>
      <c r="I70" s="73"/>
      <c r="J70" s="73"/>
    </row>
    <row r="71" spans="6:10" ht="19.5" customHeight="1">
      <c r="F71" s="73"/>
      <c r="G71" s="73"/>
      <c r="H71" s="73"/>
      <c r="I71" s="73"/>
      <c r="J71" s="73"/>
    </row>
    <row r="72" spans="6:10" ht="19.5" customHeight="1">
      <c r="F72" s="73"/>
      <c r="G72" s="73"/>
      <c r="H72" s="73"/>
      <c r="I72" s="73"/>
      <c r="J72" s="73"/>
    </row>
    <row r="73" spans="6:10" ht="19.5" customHeight="1">
      <c r="F73" s="73"/>
      <c r="G73" s="73"/>
      <c r="H73" s="73"/>
      <c r="I73" s="73"/>
      <c r="J73" s="73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0"/>
      <c r="G75" s="80"/>
      <c r="H75" s="80"/>
      <c r="I75" s="80"/>
      <c r="J75" s="80"/>
    </row>
    <row r="76" spans="6:10" ht="19.5" customHeight="1">
      <c r="F76" s="82"/>
      <c r="G76" s="82"/>
      <c r="H76" s="82"/>
      <c r="I76" s="82"/>
      <c r="J76" s="82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69" customFormat="1" ht="25.5" customHeight="1">
      <c r="A93" s="76"/>
      <c r="B93" s="77"/>
      <c r="C93" s="73"/>
      <c r="D93" s="78"/>
      <c r="E93" s="78"/>
      <c r="F93" s="84"/>
      <c r="G93" s="84"/>
      <c r="H93" s="84"/>
      <c r="I93" s="84"/>
      <c r="J93" s="84"/>
    </row>
    <row r="110" spans="6:10" ht="16.5">
      <c r="F110" s="69"/>
      <c r="G110" s="69"/>
      <c r="H110" s="69"/>
      <c r="I110" s="69"/>
      <c r="J110" s="69"/>
    </row>
  </sheetData>
  <mergeCells count="99">
    <mergeCell ref="G51:H51"/>
    <mergeCell ref="A53:C53"/>
    <mergeCell ref="E53:G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2009-09-18T08:14:14Z</dcterms:created>
  <dcterms:modified xsi:type="dcterms:W3CDTF">2009-09-18T08:15:11Z</dcterms:modified>
  <cp:category/>
  <cp:version/>
  <cp:contentType/>
  <cp:contentStatus/>
</cp:coreProperties>
</file>