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55" yWindow="90" windowWidth="9690" windowHeight="7290" activeTab="0"/>
  </bookViews>
  <sheets>
    <sheet name="含台灣省" sheetId="1" r:id="rId1"/>
    <sheet name="不含" sheetId="2" r:id="rId2"/>
  </sheets>
  <definedNames/>
  <calcPr fullCalcOnLoad="1"/>
</workbook>
</file>

<file path=xl/sharedStrings.xml><?xml version="1.0" encoding="utf-8"?>
<sst xmlns="http://schemas.openxmlformats.org/spreadsheetml/2006/main" count="243" uniqueCount="74">
  <si>
    <t xml:space="preserve"> c</t>
  </si>
  <si>
    <t>AA</t>
  </si>
  <si>
    <t>單位：新臺幣元</t>
  </si>
  <si>
    <t>以前年度歲出機關別轉入數決算總表</t>
  </si>
  <si>
    <t>中華民國 八十八年下半年及八十九 年度</t>
  </si>
  <si>
    <t>88下及89年度</t>
  </si>
  <si>
    <t>減免(註銷)數</t>
  </si>
  <si>
    <t>支出實現數</t>
  </si>
  <si>
    <t>88下及89年度未結清數</t>
  </si>
  <si>
    <t>86-88</t>
  </si>
  <si>
    <t>國民大會主管</t>
  </si>
  <si>
    <t>總統府主管</t>
  </si>
  <si>
    <t>83-88</t>
  </si>
  <si>
    <t>行政院主管</t>
  </si>
  <si>
    <t>立法院主管</t>
  </si>
  <si>
    <t>87-88</t>
  </si>
  <si>
    <t>司法院主管</t>
  </si>
  <si>
    <t>考試院主管</t>
  </si>
  <si>
    <t>監察院主管</t>
  </si>
  <si>
    <t>82-88</t>
  </si>
  <si>
    <t>內政部主管</t>
  </si>
  <si>
    <t>85-88</t>
  </si>
  <si>
    <t>外交部主管</t>
  </si>
  <si>
    <t>國防部主管</t>
  </si>
  <si>
    <t>84-88</t>
  </si>
  <si>
    <t>財政部主管</t>
  </si>
  <si>
    <t>教育部主管</t>
  </si>
  <si>
    <t>法務部主管</t>
  </si>
  <si>
    <t>經濟部主管</t>
  </si>
  <si>
    <t>交通部主管</t>
  </si>
  <si>
    <t>僑務委員會主管</t>
  </si>
  <si>
    <t>國軍退除役官兵輔導委員會主管</t>
  </si>
  <si>
    <t>國家科學委員會主管</t>
  </si>
  <si>
    <t>原子能委員會主管</t>
  </si>
  <si>
    <t>農業委員會主管</t>
  </si>
  <si>
    <t>勞工委員會主管</t>
  </si>
  <si>
    <t>衛生署主管</t>
  </si>
  <si>
    <t>環境保護署主管</t>
  </si>
  <si>
    <t>81-87</t>
  </si>
  <si>
    <t>合          計</t>
  </si>
  <si>
    <t>_</t>
  </si>
  <si>
    <t>年度別</t>
  </si>
  <si>
    <t>科目</t>
  </si>
  <si>
    <t>以前年度</t>
  </si>
  <si>
    <t>名稱</t>
  </si>
  <si>
    <t>轉入數</t>
  </si>
  <si>
    <t>權責發生數</t>
  </si>
  <si>
    <t>支出保留數</t>
  </si>
  <si>
    <t>中 央 政 府 總 決 算</t>
  </si>
  <si>
    <t>其他支出</t>
  </si>
  <si>
    <t>補助省市</t>
  </si>
  <si>
    <t xml:space="preserve"> c</t>
  </si>
  <si>
    <t>AA</t>
  </si>
  <si>
    <t>中 央 政 府 總 決 算</t>
  </si>
  <si>
    <t>單位：新臺幣元</t>
  </si>
  <si>
    <t>年度別</t>
  </si>
  <si>
    <t>以前年度</t>
  </si>
  <si>
    <t>轉入數</t>
  </si>
  <si>
    <t>權責發生數</t>
  </si>
  <si>
    <t>支出保留數</t>
  </si>
  <si>
    <t>其他支出</t>
  </si>
  <si>
    <t>補助省市</t>
  </si>
  <si>
    <t>總計</t>
  </si>
  <si>
    <t>承接臺灣省以前年度</t>
  </si>
  <si>
    <t>轉入數部分合計</t>
  </si>
  <si>
    <t>81-88</t>
  </si>
  <si>
    <t>85-88</t>
  </si>
  <si>
    <t>79-88</t>
  </si>
  <si>
    <t>84-88</t>
  </si>
  <si>
    <t>80-88</t>
  </si>
  <si>
    <t>82-88</t>
  </si>
  <si>
    <r>
      <t>科</t>
    </r>
    <r>
      <rPr>
        <b/>
        <sz val="10"/>
        <rFont val="Times New Roman"/>
        <family val="1"/>
      </rPr>
      <t xml:space="preserve">             </t>
    </r>
    <r>
      <rPr>
        <b/>
        <sz val="10"/>
        <rFont val="新細明體"/>
        <family val="1"/>
      </rPr>
      <t>目</t>
    </r>
  </si>
  <si>
    <r>
      <t>名</t>
    </r>
    <r>
      <rPr>
        <b/>
        <sz val="10"/>
        <rFont val="Times New Roman"/>
        <family val="1"/>
      </rPr>
      <t xml:space="preserve">            </t>
    </r>
    <r>
      <rPr>
        <b/>
        <sz val="10"/>
        <rFont val="新細明體"/>
        <family val="1"/>
      </rPr>
      <t>稱</t>
    </r>
  </si>
  <si>
    <r>
      <t xml:space="preserve"> 88下及89年度未結清數</t>
    </r>
    <r>
      <rPr>
        <b/>
        <sz val="10"/>
        <color indexed="9"/>
        <rFont val="新細明體"/>
        <family val="1"/>
      </rPr>
      <t>_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</si>
</sst>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4">
    <font>
      <sz val="12"/>
      <name val="新細明體"/>
      <family val="1"/>
    </font>
    <font>
      <sz val="12"/>
      <color indexed="9"/>
      <name val="Times New Roman"/>
      <family val="1"/>
    </font>
    <font>
      <sz val="9"/>
      <name val="細明體"/>
      <family val="3"/>
    </font>
    <font>
      <sz val="9"/>
      <name val="新細明體"/>
      <family val="1"/>
    </font>
    <font>
      <b/>
      <u val="single"/>
      <sz val="14"/>
      <name val="細明體"/>
      <family val="3"/>
    </font>
    <font>
      <b/>
      <u val="single"/>
      <sz val="18"/>
      <name val="細明體"/>
      <family val="3"/>
    </font>
    <font>
      <sz val="10"/>
      <name val="新細明體"/>
      <family val="1"/>
    </font>
    <font>
      <b/>
      <sz val="10"/>
      <name val="新細明體"/>
      <family val="1"/>
    </font>
    <font>
      <sz val="18"/>
      <name val="新細明體"/>
      <family val="1"/>
    </font>
    <font>
      <sz val="14"/>
      <name val="新細明體"/>
      <family val="1"/>
    </font>
    <font>
      <b/>
      <sz val="8"/>
      <name val="Arial"/>
      <family val="2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color indexed="9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 vertical="top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7" fillId="0" borderId="4" xfId="0" applyFont="1" applyBorder="1" applyAlignment="1">
      <alignment horizontal="distributed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10" fillId="0" borderId="6" xfId="0" applyNumberFormat="1" applyFont="1" applyBorder="1" applyAlignment="1">
      <alignment vertical="top"/>
    </xf>
    <xf numFmtId="4" fontId="10" fillId="0" borderId="7" xfId="0" applyNumberFormat="1" applyFont="1" applyBorder="1" applyAlignment="1">
      <alignment vertical="top"/>
    </xf>
    <xf numFmtId="4" fontId="10" fillId="0" borderId="6" xfId="0" applyNumberFormat="1" applyFont="1" applyBorder="1" applyAlignment="1">
      <alignment horizontal="right" vertical="top"/>
    </xf>
    <xf numFmtId="4" fontId="10" fillId="0" borderId="7" xfId="0" applyNumberFormat="1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 wrapText="1"/>
    </xf>
    <xf numFmtId="0" fontId="11" fillId="0" borderId="6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right" vertical="top"/>
    </xf>
    <xf numFmtId="0" fontId="11" fillId="0" borderId="6" xfId="0" applyFont="1" applyBorder="1" applyAlignment="1">
      <alignment horizontal="distributed" vertical="top"/>
    </xf>
    <xf numFmtId="0" fontId="0" fillId="0" borderId="8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7" fillId="0" borderId="9" xfId="0" applyFont="1" applyBorder="1" applyAlignment="1">
      <alignment horizontal="right" vertical="top" wrapText="1"/>
    </xf>
    <xf numFmtId="0" fontId="11" fillId="0" borderId="4" xfId="0" applyFont="1" applyBorder="1" applyAlignment="1">
      <alignment vertical="top" wrapText="1"/>
    </xf>
    <xf numFmtId="4" fontId="10" fillId="0" borderId="4" xfId="0" applyNumberFormat="1" applyFont="1" applyBorder="1" applyAlignment="1">
      <alignment vertical="top"/>
    </xf>
    <xf numFmtId="4" fontId="10" fillId="0" borderId="4" xfId="0" applyNumberFormat="1" applyFont="1" applyBorder="1" applyAlignment="1">
      <alignment horizontal="right" vertical="top"/>
    </xf>
    <xf numFmtId="4" fontId="10" fillId="0" borderId="5" xfId="0" applyNumberFormat="1" applyFont="1" applyBorder="1" applyAlignment="1">
      <alignment vertical="top"/>
    </xf>
    <xf numFmtId="0" fontId="12" fillId="0" borderId="8" xfId="0" applyFont="1" applyBorder="1" applyAlignment="1">
      <alignment horizontal="right" vertical="top" wrapText="1"/>
    </xf>
    <xf numFmtId="176" fontId="0" fillId="0" borderId="0" xfId="0" applyNumberFormat="1" applyAlignment="1">
      <alignment vertical="top"/>
    </xf>
    <xf numFmtId="0" fontId="7" fillId="0" borderId="8" xfId="0" applyFont="1" applyBorder="1" applyAlignment="1">
      <alignment horizontal="right"/>
    </xf>
    <xf numFmtId="0" fontId="11" fillId="0" borderId="6" xfId="0" applyFont="1" applyBorder="1" applyAlignment="1">
      <alignment horizontal="distributed" vertical="center" wrapText="1"/>
    </xf>
    <xf numFmtId="4" fontId="10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horizontal="distributed" vertical="center"/>
    </xf>
    <xf numFmtId="4" fontId="10" fillId="0" borderId="6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vertical="center"/>
    </xf>
    <xf numFmtId="0" fontId="11" fillId="0" borderId="6" xfId="0" applyFont="1" applyBorder="1" applyAlignment="1">
      <alignment horizontal="distributed" wrapText="1"/>
    </xf>
    <xf numFmtId="0" fontId="11" fillId="0" borderId="6" xfId="0" applyFont="1" applyBorder="1" applyAlignment="1">
      <alignment horizontal="distributed" vertical="top" wrapText="1"/>
    </xf>
    <xf numFmtId="176" fontId="0" fillId="0" borderId="0" xfId="0" applyNumberFormat="1" applyAlignment="1">
      <alignment/>
    </xf>
    <xf numFmtId="0" fontId="7" fillId="0" borderId="4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1" xfId="0" applyNumberFormat="1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4" fontId="10" fillId="0" borderId="7" xfId="0" applyNumberFormat="1" applyFont="1" applyBorder="1" applyAlignment="1">
      <alignment horizontal="right" vertical="center" wrapText="1"/>
    </xf>
    <xf numFmtId="4" fontId="10" fillId="0" borderId="6" xfId="0" applyNumberFormat="1" applyFont="1" applyBorder="1" applyAlignment="1">
      <alignment horizontal="right" vertical="center" wrapText="1"/>
    </xf>
    <xf numFmtId="4" fontId="10" fillId="0" borderId="7" xfId="0" applyNumberFormat="1" applyFont="1" applyBorder="1" applyAlignment="1">
      <alignment horizontal="right" vertical="top"/>
    </xf>
    <xf numFmtId="4" fontId="10" fillId="0" borderId="6" xfId="0" applyNumberFormat="1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6.50390625" style="3" customWidth="1"/>
    <col min="2" max="2" width="21.625" style="0" customWidth="1"/>
    <col min="3" max="3" width="15.50390625" style="0" bestFit="1" customWidth="1"/>
    <col min="4" max="4" width="13.375" style="0" customWidth="1"/>
    <col min="5" max="5" width="15.50390625" style="0" bestFit="1" customWidth="1"/>
    <col min="6" max="6" width="13.125" style="0" customWidth="1"/>
    <col min="7" max="7" width="14.75390625" style="0" bestFit="1" customWidth="1"/>
  </cols>
  <sheetData>
    <row r="1" spans="1:7" ht="16.5">
      <c r="A1" s="1" t="s">
        <v>51</v>
      </c>
      <c r="F1" s="2" t="s">
        <v>52</v>
      </c>
      <c r="G1" s="2"/>
    </row>
    <row r="2" spans="1:7" s="22" customFormat="1" ht="19.5">
      <c r="A2" s="57" t="s">
        <v>53</v>
      </c>
      <c r="B2" s="58"/>
      <c r="C2" s="58"/>
      <c r="D2" s="58"/>
      <c r="E2" s="58"/>
      <c r="F2" s="58"/>
      <c r="G2" s="58"/>
    </row>
    <row r="3" spans="1:7" s="21" customFormat="1" ht="25.5">
      <c r="A3" s="59" t="s">
        <v>3</v>
      </c>
      <c r="B3" s="59"/>
      <c r="C3" s="59"/>
      <c r="D3" s="59"/>
      <c r="E3" s="59"/>
      <c r="F3" s="59"/>
      <c r="G3" s="60"/>
    </row>
    <row r="4" spans="1:7" ht="17.25" thickBot="1">
      <c r="A4" s="13"/>
      <c r="B4" s="4"/>
      <c r="C4" s="61" t="s">
        <v>4</v>
      </c>
      <c r="D4" s="62"/>
      <c r="E4" s="62"/>
      <c r="F4" s="4"/>
      <c r="G4" s="5" t="s">
        <v>54</v>
      </c>
    </row>
    <row r="5" spans="1:7" ht="21.75" customHeight="1">
      <c r="A5" s="63" t="s">
        <v>55</v>
      </c>
      <c r="B5" s="56" t="s">
        <v>71</v>
      </c>
      <c r="C5" s="7" t="s">
        <v>56</v>
      </c>
      <c r="D5" s="7" t="s">
        <v>5</v>
      </c>
      <c r="E5" s="8" t="s">
        <v>5</v>
      </c>
      <c r="F5" s="65" t="s">
        <v>73</v>
      </c>
      <c r="G5" s="66"/>
    </row>
    <row r="6" spans="1:7" ht="21.75" customHeight="1" thickBot="1">
      <c r="A6" s="64"/>
      <c r="B6" s="55" t="s">
        <v>72</v>
      </c>
      <c r="C6" s="10" t="s">
        <v>57</v>
      </c>
      <c r="D6" s="10" t="s">
        <v>6</v>
      </c>
      <c r="E6" s="20" t="s">
        <v>7</v>
      </c>
      <c r="F6" s="11" t="s">
        <v>58</v>
      </c>
      <c r="G6" s="12" t="s">
        <v>59</v>
      </c>
    </row>
    <row r="7" spans="1:7" ht="9" customHeight="1">
      <c r="A7" s="29"/>
      <c r="B7" s="30"/>
      <c r="C7" s="15"/>
      <c r="D7" s="15"/>
      <c r="E7" s="31"/>
      <c r="F7" s="16"/>
      <c r="G7" s="17"/>
    </row>
    <row r="8" spans="1:7" s="14" customFormat="1" ht="27" customHeight="1" hidden="1">
      <c r="A8" s="32"/>
      <c r="B8" s="33" t="s">
        <v>39</v>
      </c>
      <c r="C8" s="23">
        <v>161765718159</v>
      </c>
      <c r="D8" s="23">
        <v>4582650609</v>
      </c>
      <c r="E8" s="23">
        <v>124158702140</v>
      </c>
      <c r="F8" s="23">
        <v>5874543857</v>
      </c>
      <c r="G8" s="24">
        <v>27149821553</v>
      </c>
    </row>
    <row r="9" spans="1:7" ht="29.25" customHeight="1">
      <c r="A9" s="46"/>
      <c r="B9" s="47" t="s">
        <v>62</v>
      </c>
      <c r="C9" s="48">
        <f>C10+C43</f>
        <v>214842739181</v>
      </c>
      <c r="D9" s="48">
        <f>D10+D43</f>
        <v>9856395486</v>
      </c>
      <c r="E9" s="48">
        <f>E10+E43</f>
        <v>155172536733</v>
      </c>
      <c r="F9" s="48">
        <f>F10+F43</f>
        <v>6983559255</v>
      </c>
      <c r="G9" s="51">
        <f>G10+G43</f>
        <v>42830247707</v>
      </c>
    </row>
    <row r="10" spans="1:8" s="14" customFormat="1" ht="27" customHeight="1">
      <c r="A10" s="32"/>
      <c r="B10" s="49" t="s">
        <v>39</v>
      </c>
      <c r="C10" s="50">
        <f>161765718159</f>
        <v>161765718159</v>
      </c>
      <c r="D10" s="50">
        <f>4582650609</f>
        <v>4582650609</v>
      </c>
      <c r="E10" s="50">
        <f>124158702140</f>
        <v>124158702140</v>
      </c>
      <c r="F10" s="50">
        <f>5874543857</f>
        <v>5874543857</v>
      </c>
      <c r="G10" s="51">
        <f>27149821553</f>
        <v>27149821553</v>
      </c>
      <c r="H10" s="45"/>
    </row>
    <row r="11" spans="1:7" s="14" customFormat="1" ht="27" customHeight="1">
      <c r="A11" s="27" t="s">
        <v>9</v>
      </c>
      <c r="B11" s="28" t="s">
        <v>10</v>
      </c>
      <c r="C11" s="23">
        <v>28360701</v>
      </c>
      <c r="D11" s="23">
        <v>12479403</v>
      </c>
      <c r="E11" s="23">
        <v>15881298</v>
      </c>
      <c r="F11" s="25" t="s">
        <v>40</v>
      </c>
      <c r="G11" s="26" t="s">
        <v>40</v>
      </c>
    </row>
    <row r="12" spans="1:7" s="14" customFormat="1" ht="27" customHeight="1">
      <c r="A12" s="27" t="s">
        <v>9</v>
      </c>
      <c r="B12" s="28" t="s">
        <v>11</v>
      </c>
      <c r="C12" s="23">
        <v>386880334</v>
      </c>
      <c r="D12" s="23">
        <v>4651553</v>
      </c>
      <c r="E12" s="23">
        <v>360666223</v>
      </c>
      <c r="F12" s="25" t="s">
        <v>40</v>
      </c>
      <c r="G12" s="24">
        <v>21562558</v>
      </c>
    </row>
    <row r="13" spans="1:7" s="14" customFormat="1" ht="27" customHeight="1">
      <c r="A13" s="27" t="s">
        <v>12</v>
      </c>
      <c r="B13" s="28" t="s">
        <v>13</v>
      </c>
      <c r="C13" s="23">
        <v>1979758242</v>
      </c>
      <c r="D13" s="23">
        <v>145790629</v>
      </c>
      <c r="E13" s="23">
        <v>1153930587</v>
      </c>
      <c r="F13" s="23">
        <v>542266742</v>
      </c>
      <c r="G13" s="24">
        <v>137770284</v>
      </c>
    </row>
    <row r="14" spans="1:7" s="14" customFormat="1" ht="27" customHeight="1">
      <c r="A14" s="27" t="s">
        <v>9</v>
      </c>
      <c r="B14" s="28" t="s">
        <v>14</v>
      </c>
      <c r="C14" s="23">
        <v>104020667</v>
      </c>
      <c r="D14" s="23">
        <v>7875891</v>
      </c>
      <c r="E14" s="23">
        <v>68738453</v>
      </c>
      <c r="F14" s="23">
        <v>600000</v>
      </c>
      <c r="G14" s="24">
        <v>26806323</v>
      </c>
    </row>
    <row r="15" spans="1:7" s="14" customFormat="1" ht="27" customHeight="1">
      <c r="A15" s="27" t="s">
        <v>15</v>
      </c>
      <c r="B15" s="28" t="s">
        <v>16</v>
      </c>
      <c r="C15" s="23">
        <v>670026394</v>
      </c>
      <c r="D15" s="23">
        <v>2899663</v>
      </c>
      <c r="E15" s="23">
        <v>641854611</v>
      </c>
      <c r="F15" s="25" t="s">
        <v>40</v>
      </c>
      <c r="G15" s="24">
        <v>25272120</v>
      </c>
    </row>
    <row r="16" spans="1:7" s="14" customFormat="1" ht="27" customHeight="1">
      <c r="A16" s="27" t="s">
        <v>15</v>
      </c>
      <c r="B16" s="28" t="s">
        <v>17</v>
      </c>
      <c r="C16" s="23">
        <v>227720740</v>
      </c>
      <c r="D16" s="25" t="s">
        <v>40</v>
      </c>
      <c r="E16" s="23">
        <v>227720740</v>
      </c>
      <c r="F16" s="25" t="s">
        <v>40</v>
      </c>
      <c r="G16" s="26" t="s">
        <v>40</v>
      </c>
    </row>
    <row r="17" spans="1:7" s="14" customFormat="1" ht="27" customHeight="1">
      <c r="A17" s="27" t="s">
        <v>15</v>
      </c>
      <c r="B17" s="28" t="s">
        <v>18</v>
      </c>
      <c r="C17" s="23">
        <v>7372897</v>
      </c>
      <c r="D17" s="23">
        <v>1160174</v>
      </c>
      <c r="E17" s="23">
        <v>6212723</v>
      </c>
      <c r="F17" s="25" t="s">
        <v>40</v>
      </c>
      <c r="G17" s="26" t="s">
        <v>40</v>
      </c>
    </row>
    <row r="18" spans="1:7" s="14" customFormat="1" ht="27" customHeight="1">
      <c r="A18" s="27" t="s">
        <v>19</v>
      </c>
      <c r="B18" s="28" t="s">
        <v>20</v>
      </c>
      <c r="C18" s="23">
        <v>8851974004</v>
      </c>
      <c r="D18" s="23">
        <v>151943864</v>
      </c>
      <c r="E18" s="23">
        <v>5595225337</v>
      </c>
      <c r="F18" s="23">
        <v>609149872</v>
      </c>
      <c r="G18" s="24">
        <v>2495654931</v>
      </c>
    </row>
    <row r="19" spans="1:7" s="14" customFormat="1" ht="27" customHeight="1">
      <c r="A19" s="27" t="s">
        <v>21</v>
      </c>
      <c r="B19" s="28" t="s">
        <v>22</v>
      </c>
      <c r="C19" s="23">
        <v>2485734899</v>
      </c>
      <c r="D19" s="23">
        <v>401389678</v>
      </c>
      <c r="E19" s="23">
        <v>1473160118</v>
      </c>
      <c r="F19" s="23">
        <v>173461504</v>
      </c>
      <c r="G19" s="24">
        <v>437723599</v>
      </c>
    </row>
    <row r="20" spans="1:7" s="14" customFormat="1" ht="27" customHeight="1">
      <c r="A20" s="27" t="s">
        <v>21</v>
      </c>
      <c r="B20" s="28" t="s">
        <v>23</v>
      </c>
      <c r="C20" s="23">
        <v>81906198189</v>
      </c>
      <c r="D20" s="23">
        <v>911196565</v>
      </c>
      <c r="E20" s="23">
        <v>78824886348</v>
      </c>
      <c r="F20" s="25" t="s">
        <v>40</v>
      </c>
      <c r="G20" s="24">
        <v>2170115276</v>
      </c>
    </row>
    <row r="21" spans="1:7" s="14" customFormat="1" ht="27" customHeight="1">
      <c r="A21" s="27" t="s">
        <v>24</v>
      </c>
      <c r="B21" s="28" t="s">
        <v>25</v>
      </c>
      <c r="C21" s="23">
        <v>4084349321</v>
      </c>
      <c r="D21" s="23">
        <v>43577120</v>
      </c>
      <c r="E21" s="23">
        <v>3878967557</v>
      </c>
      <c r="F21" s="23">
        <v>1437600</v>
      </c>
      <c r="G21" s="24">
        <v>160367044</v>
      </c>
    </row>
    <row r="22" spans="1:7" s="14" customFormat="1" ht="27" customHeight="1">
      <c r="A22" s="27" t="s">
        <v>24</v>
      </c>
      <c r="B22" s="28" t="s">
        <v>26</v>
      </c>
      <c r="C22" s="23">
        <v>4924840965</v>
      </c>
      <c r="D22" s="23">
        <v>169057221</v>
      </c>
      <c r="E22" s="23">
        <v>3901328005</v>
      </c>
      <c r="F22" s="23">
        <v>384668235</v>
      </c>
      <c r="G22" s="24">
        <v>469787504</v>
      </c>
    </row>
    <row r="23" spans="1:7" s="14" customFormat="1" ht="27" customHeight="1">
      <c r="A23" s="27" t="s">
        <v>12</v>
      </c>
      <c r="B23" s="28" t="s">
        <v>27</v>
      </c>
      <c r="C23" s="23">
        <v>308909421</v>
      </c>
      <c r="D23" s="23">
        <v>4545564</v>
      </c>
      <c r="E23" s="23">
        <v>129261047</v>
      </c>
      <c r="F23" s="25" t="s">
        <v>40</v>
      </c>
      <c r="G23" s="24">
        <v>175102810</v>
      </c>
    </row>
    <row r="24" spans="1:7" s="14" customFormat="1" ht="27" customHeight="1">
      <c r="A24" s="27" t="s">
        <v>12</v>
      </c>
      <c r="B24" s="28" t="s">
        <v>28</v>
      </c>
      <c r="C24" s="23">
        <v>9713978010</v>
      </c>
      <c r="D24" s="23">
        <v>169870513</v>
      </c>
      <c r="E24" s="23">
        <v>4819086068</v>
      </c>
      <c r="F24" s="23">
        <v>632621667</v>
      </c>
      <c r="G24" s="24">
        <v>4092399762</v>
      </c>
    </row>
    <row r="25" spans="1:7" s="14" customFormat="1" ht="27" customHeight="1">
      <c r="A25" s="27" t="s">
        <v>24</v>
      </c>
      <c r="B25" s="28" t="s">
        <v>29</v>
      </c>
      <c r="C25" s="23">
        <v>40975995115</v>
      </c>
      <c r="D25" s="23">
        <v>467385688</v>
      </c>
      <c r="E25" s="23">
        <v>21082551881</v>
      </c>
      <c r="F25" s="23">
        <v>3523078583</v>
      </c>
      <c r="G25" s="24">
        <v>15902978963</v>
      </c>
    </row>
    <row r="26" spans="1:7" s="14" customFormat="1" ht="27" customHeight="1">
      <c r="A26" s="27">
        <v>88</v>
      </c>
      <c r="B26" s="28" t="s">
        <v>30</v>
      </c>
      <c r="C26" s="23">
        <v>5384000</v>
      </c>
      <c r="D26" s="23">
        <v>563596</v>
      </c>
      <c r="E26" s="23">
        <v>4820404</v>
      </c>
      <c r="F26" s="25" t="s">
        <v>40</v>
      </c>
      <c r="G26" s="26" t="s">
        <v>40</v>
      </c>
    </row>
    <row r="27" spans="1:7" s="14" customFormat="1" ht="32.25" customHeight="1">
      <c r="A27" s="27" t="s">
        <v>24</v>
      </c>
      <c r="B27" s="28" t="s">
        <v>31</v>
      </c>
      <c r="C27" s="23">
        <v>226033103</v>
      </c>
      <c r="D27" s="23">
        <v>2939312</v>
      </c>
      <c r="E27" s="23">
        <v>137473137</v>
      </c>
      <c r="F27" s="23">
        <v>7259654</v>
      </c>
      <c r="G27" s="24">
        <v>78361000</v>
      </c>
    </row>
    <row r="28" spans="1:7" s="14" customFormat="1" ht="27" customHeight="1">
      <c r="A28" s="27" t="s">
        <v>21</v>
      </c>
      <c r="B28" s="28" t="s">
        <v>32</v>
      </c>
      <c r="C28" s="23">
        <v>872009477</v>
      </c>
      <c r="D28" s="23">
        <v>1582955</v>
      </c>
      <c r="E28" s="23">
        <v>630891014</v>
      </c>
      <c r="F28" s="25" t="s">
        <v>40</v>
      </c>
      <c r="G28" s="24">
        <v>239535508</v>
      </c>
    </row>
    <row r="29" spans="1:7" s="14" customFormat="1" ht="27" customHeight="1">
      <c r="A29" s="27" t="s">
        <v>21</v>
      </c>
      <c r="B29" s="28" t="s">
        <v>33</v>
      </c>
      <c r="C29" s="23">
        <v>995126474</v>
      </c>
      <c r="D29" s="23">
        <v>426402812</v>
      </c>
      <c r="E29" s="23">
        <v>58892076</v>
      </c>
      <c r="F29" s="25" t="s">
        <v>40</v>
      </c>
      <c r="G29" s="24">
        <v>509831586</v>
      </c>
    </row>
    <row r="30" spans="1:7" s="14" customFormat="1" ht="27" customHeight="1">
      <c r="A30" s="27">
        <v>88</v>
      </c>
      <c r="B30" s="28" t="s">
        <v>34</v>
      </c>
      <c r="C30" s="23">
        <v>49031765</v>
      </c>
      <c r="D30" s="23">
        <v>3235281</v>
      </c>
      <c r="E30" s="23">
        <v>45796484</v>
      </c>
      <c r="F30" s="25" t="s">
        <v>40</v>
      </c>
      <c r="G30" s="26" t="s">
        <v>40</v>
      </c>
    </row>
    <row r="31" spans="1:7" s="14" customFormat="1" ht="27" customHeight="1" thickBot="1">
      <c r="A31" s="39" t="s">
        <v>21</v>
      </c>
      <c r="B31" s="40" t="s">
        <v>35</v>
      </c>
      <c r="C31" s="41">
        <v>209221678</v>
      </c>
      <c r="D31" s="41">
        <v>55752</v>
      </c>
      <c r="E31" s="41">
        <v>51080350</v>
      </c>
      <c r="F31" s="42" t="s">
        <v>40</v>
      </c>
      <c r="G31" s="43">
        <v>158085576</v>
      </c>
    </row>
    <row r="32" spans="1:7" ht="16.5">
      <c r="A32" s="1" t="s">
        <v>51</v>
      </c>
      <c r="F32" s="2" t="s">
        <v>52</v>
      </c>
      <c r="G32" s="2"/>
    </row>
    <row r="33" spans="1:7" s="22" customFormat="1" ht="19.5">
      <c r="A33" s="57" t="s">
        <v>53</v>
      </c>
      <c r="B33" s="58"/>
      <c r="C33" s="58"/>
      <c r="D33" s="58"/>
      <c r="E33" s="58"/>
      <c r="F33" s="58"/>
      <c r="G33" s="58"/>
    </row>
    <row r="34" spans="1:7" s="21" customFormat="1" ht="25.5">
      <c r="A34" s="59" t="s">
        <v>3</v>
      </c>
      <c r="B34" s="59"/>
      <c r="C34" s="59"/>
      <c r="D34" s="59"/>
      <c r="E34" s="59"/>
      <c r="F34" s="59"/>
      <c r="G34" s="60"/>
    </row>
    <row r="35" spans="1:7" ht="17.25" thickBot="1">
      <c r="A35" s="13"/>
      <c r="B35" s="4"/>
      <c r="C35" s="61" t="s">
        <v>4</v>
      </c>
      <c r="D35" s="62"/>
      <c r="E35" s="62"/>
      <c r="F35" s="4"/>
      <c r="G35" s="5" t="s">
        <v>54</v>
      </c>
    </row>
    <row r="36" spans="1:7" ht="21.75" customHeight="1">
      <c r="A36" s="63" t="s">
        <v>55</v>
      </c>
      <c r="B36" s="56" t="s">
        <v>71</v>
      </c>
      <c r="C36" s="7" t="s">
        <v>56</v>
      </c>
      <c r="D36" s="7" t="s">
        <v>5</v>
      </c>
      <c r="E36" s="8" t="s">
        <v>5</v>
      </c>
      <c r="F36" s="65" t="s">
        <v>73</v>
      </c>
      <c r="G36" s="66"/>
    </row>
    <row r="37" spans="1:7" ht="21.75" customHeight="1" thickBot="1">
      <c r="A37" s="64"/>
      <c r="B37" s="55" t="s">
        <v>72</v>
      </c>
      <c r="C37" s="10" t="s">
        <v>57</v>
      </c>
      <c r="D37" s="10" t="s">
        <v>6</v>
      </c>
      <c r="E37" s="20" t="s">
        <v>7</v>
      </c>
      <c r="F37" s="11" t="s">
        <v>58</v>
      </c>
      <c r="G37" s="12" t="s">
        <v>59</v>
      </c>
    </row>
    <row r="38" spans="1:7" s="14" customFormat="1" ht="9" customHeight="1">
      <c r="A38" s="27"/>
      <c r="B38" s="28"/>
      <c r="C38" s="23"/>
      <c r="D38" s="23"/>
      <c r="E38" s="23"/>
      <c r="F38" s="25"/>
      <c r="G38" s="24"/>
    </row>
    <row r="39" spans="1:7" s="14" customFormat="1" ht="27" customHeight="1">
      <c r="A39" s="27" t="s">
        <v>15</v>
      </c>
      <c r="B39" s="28" t="s">
        <v>36</v>
      </c>
      <c r="C39" s="23">
        <v>288800847</v>
      </c>
      <c r="D39" s="23">
        <v>4583206</v>
      </c>
      <c r="E39" s="23">
        <v>279617641</v>
      </c>
      <c r="F39" s="25" t="s">
        <v>40</v>
      </c>
      <c r="G39" s="24">
        <v>4600000</v>
      </c>
    </row>
    <row r="40" spans="1:7" s="14" customFormat="1" ht="27" customHeight="1">
      <c r="A40" s="27" t="s">
        <v>24</v>
      </c>
      <c r="B40" s="28" t="s">
        <v>37</v>
      </c>
      <c r="C40" s="23">
        <v>487829916</v>
      </c>
      <c r="D40" s="23">
        <v>9005169</v>
      </c>
      <c r="E40" s="23">
        <v>434958038</v>
      </c>
      <c r="F40" s="25" t="s">
        <v>40</v>
      </c>
      <c r="G40" s="24">
        <v>43866709</v>
      </c>
    </row>
    <row r="41" spans="1:7" s="14" customFormat="1" ht="27" customHeight="1">
      <c r="A41" s="27" t="s">
        <v>38</v>
      </c>
      <c r="B41" s="28" t="s">
        <v>60</v>
      </c>
      <c r="C41" s="23">
        <v>339570000</v>
      </c>
      <c r="D41" s="23">
        <v>298368000</v>
      </c>
      <c r="E41" s="23">
        <v>41202000</v>
      </c>
      <c r="F41" s="25" t="s">
        <v>40</v>
      </c>
      <c r="G41" s="26" t="s">
        <v>40</v>
      </c>
    </row>
    <row r="42" spans="1:7" s="14" customFormat="1" ht="27" customHeight="1">
      <c r="A42" s="27">
        <v>88</v>
      </c>
      <c r="B42" s="28" t="s">
        <v>61</v>
      </c>
      <c r="C42" s="23">
        <v>1636591000</v>
      </c>
      <c r="D42" s="23">
        <v>1342091000</v>
      </c>
      <c r="E42" s="23">
        <v>294500000</v>
      </c>
      <c r="F42" s="25" t="s">
        <v>40</v>
      </c>
      <c r="G42" s="26" t="s">
        <v>40</v>
      </c>
    </row>
    <row r="43" spans="1:8" ht="17.25" customHeight="1">
      <c r="A43" s="27"/>
      <c r="B43" s="52" t="s">
        <v>63</v>
      </c>
      <c r="C43" s="68">
        <f>SUM(C45:C55)</f>
        <v>53077021022</v>
      </c>
      <c r="D43" s="68">
        <f>SUM(D45:D61)</f>
        <v>5273744877</v>
      </c>
      <c r="E43" s="68">
        <f>SUM(E45:E61)</f>
        <v>31013834593</v>
      </c>
      <c r="F43" s="68">
        <f>SUM(F45:F61)</f>
        <v>1109015398</v>
      </c>
      <c r="G43" s="67">
        <f>SUM(G45:G61)</f>
        <v>15680426154</v>
      </c>
      <c r="H43" s="54"/>
    </row>
    <row r="44" spans="1:7" ht="26.25" customHeight="1">
      <c r="A44" s="34"/>
      <c r="B44" s="53" t="s">
        <v>64</v>
      </c>
      <c r="C44" s="68"/>
      <c r="D44" s="68"/>
      <c r="E44" s="68"/>
      <c r="F44" s="68"/>
      <c r="G44" s="67"/>
    </row>
    <row r="45" spans="1:7" ht="25.5" customHeight="1">
      <c r="A45" s="27" t="s">
        <v>24</v>
      </c>
      <c r="B45" s="28" t="s">
        <v>13</v>
      </c>
      <c r="C45" s="23">
        <v>3075483976</v>
      </c>
      <c r="D45" s="23">
        <v>143150968</v>
      </c>
      <c r="E45" s="23">
        <v>1990530217</v>
      </c>
      <c r="F45" s="23">
        <v>137546526</v>
      </c>
      <c r="G45" s="24">
        <v>804256265</v>
      </c>
    </row>
    <row r="46" spans="1:7" ht="25.5" customHeight="1">
      <c r="A46" s="27" t="s">
        <v>65</v>
      </c>
      <c r="B46" s="28" t="s">
        <v>20</v>
      </c>
      <c r="C46" s="23">
        <v>12119294152</v>
      </c>
      <c r="D46" s="23">
        <f>1693559240+51235</f>
        <v>1693610475</v>
      </c>
      <c r="E46" s="23">
        <f>5714807256-51235</f>
        <v>5714756021</v>
      </c>
      <c r="F46" s="23">
        <v>2327000</v>
      </c>
      <c r="G46" s="24">
        <v>4708600656</v>
      </c>
    </row>
    <row r="47" spans="1:7" ht="25.5" customHeight="1">
      <c r="A47" s="27" t="s">
        <v>66</v>
      </c>
      <c r="B47" s="28" t="s">
        <v>25</v>
      </c>
      <c r="C47" s="23">
        <v>276142704</v>
      </c>
      <c r="D47" s="23">
        <v>141702543</v>
      </c>
      <c r="E47" s="23">
        <v>7204207</v>
      </c>
      <c r="F47" s="25">
        <v>0</v>
      </c>
      <c r="G47" s="24">
        <v>127235954</v>
      </c>
    </row>
    <row r="48" spans="1:7" ht="25.5" customHeight="1">
      <c r="A48" s="27" t="s">
        <v>67</v>
      </c>
      <c r="B48" s="28" t="s">
        <v>26</v>
      </c>
      <c r="C48" s="23">
        <v>3277308490</v>
      </c>
      <c r="D48" s="25">
        <v>230992141</v>
      </c>
      <c r="E48" s="23">
        <v>2673068835</v>
      </c>
      <c r="F48" s="25">
        <v>111729138</v>
      </c>
      <c r="G48" s="26">
        <v>261518376</v>
      </c>
    </row>
    <row r="49" spans="1:7" ht="25.5" customHeight="1">
      <c r="A49" s="27" t="s">
        <v>68</v>
      </c>
      <c r="B49" s="28" t="s">
        <v>28</v>
      </c>
      <c r="C49" s="23">
        <v>6385048446</v>
      </c>
      <c r="D49" s="23">
        <v>364493082</v>
      </c>
      <c r="E49" s="23">
        <v>2414783620</v>
      </c>
      <c r="F49" s="25">
        <v>14248939</v>
      </c>
      <c r="G49" s="26">
        <v>3591522805</v>
      </c>
    </row>
    <row r="50" spans="1:7" ht="25.5" customHeight="1">
      <c r="A50" s="27" t="s">
        <v>65</v>
      </c>
      <c r="B50" s="28" t="s">
        <v>29</v>
      </c>
      <c r="C50" s="23">
        <v>15068577056</v>
      </c>
      <c r="D50" s="23">
        <v>1502953370</v>
      </c>
      <c r="E50" s="23">
        <v>8706431067</v>
      </c>
      <c r="F50" s="23">
        <v>727549571</v>
      </c>
      <c r="G50" s="24">
        <v>4131643048</v>
      </c>
    </row>
    <row r="51" spans="1:7" ht="25.5" customHeight="1">
      <c r="A51" s="27" t="s">
        <v>68</v>
      </c>
      <c r="B51" s="28" t="s">
        <v>34</v>
      </c>
      <c r="C51" s="23">
        <v>4556142639</v>
      </c>
      <c r="D51" s="23">
        <v>154213451</v>
      </c>
      <c r="E51" s="23">
        <v>4028329760</v>
      </c>
      <c r="F51" s="23">
        <v>42587508</v>
      </c>
      <c r="G51" s="24">
        <v>331011920</v>
      </c>
    </row>
    <row r="52" spans="1:7" ht="25.5" customHeight="1">
      <c r="A52" s="27" t="s">
        <v>68</v>
      </c>
      <c r="B52" s="28" t="s">
        <v>35</v>
      </c>
      <c r="C52" s="23">
        <v>2774455099</v>
      </c>
      <c r="D52" s="23">
        <v>26576461</v>
      </c>
      <c r="E52" s="23">
        <v>2553540801</v>
      </c>
      <c r="F52" s="25">
        <v>44014978</v>
      </c>
      <c r="G52" s="24">
        <v>150322859</v>
      </c>
    </row>
    <row r="53" spans="1:7" ht="25.5" customHeight="1">
      <c r="A53" s="27" t="s">
        <v>69</v>
      </c>
      <c r="B53" s="28" t="s">
        <v>36</v>
      </c>
      <c r="C53" s="23">
        <v>3586752680</v>
      </c>
      <c r="D53" s="23">
        <f>239335295+100686</f>
        <v>239435981</v>
      </c>
      <c r="E53" s="23">
        <f>2072306714-100686</f>
        <v>2072206028</v>
      </c>
      <c r="F53" s="23">
        <v>17350756</v>
      </c>
      <c r="G53" s="24">
        <v>1257759915</v>
      </c>
    </row>
    <row r="54" spans="1:7" ht="25.5" customHeight="1">
      <c r="A54" s="27" t="s">
        <v>70</v>
      </c>
      <c r="B54" s="28" t="s">
        <v>37</v>
      </c>
      <c r="C54" s="23">
        <v>688347071</v>
      </c>
      <c r="D54" s="23">
        <v>444918724</v>
      </c>
      <c r="E54" s="23">
        <v>86873786</v>
      </c>
      <c r="F54" s="23">
        <v>0</v>
      </c>
      <c r="G54" s="24">
        <v>156554561</v>
      </c>
    </row>
    <row r="55" spans="1:7" ht="25.5" customHeight="1">
      <c r="A55" s="27" t="s">
        <v>12</v>
      </c>
      <c r="B55" s="28" t="s">
        <v>60</v>
      </c>
      <c r="C55" s="23">
        <v>1269468709</v>
      </c>
      <c r="D55" s="23">
        <v>331697681</v>
      </c>
      <c r="E55" s="23">
        <v>766110251</v>
      </c>
      <c r="F55" s="25">
        <v>11660982</v>
      </c>
      <c r="G55" s="24">
        <v>159999795</v>
      </c>
    </row>
    <row r="56" spans="1:7" ht="16.5">
      <c r="A56" s="34"/>
      <c r="B56" s="19"/>
      <c r="C56" s="19"/>
      <c r="D56" s="19"/>
      <c r="E56" s="19"/>
      <c r="F56" s="19"/>
      <c r="G56" s="35"/>
    </row>
    <row r="57" spans="1:7" ht="16.5">
      <c r="A57" s="34"/>
      <c r="B57" s="19"/>
      <c r="C57" s="19"/>
      <c r="D57" s="19"/>
      <c r="E57" s="19"/>
      <c r="F57" s="19"/>
      <c r="G57" s="35"/>
    </row>
    <row r="58" spans="1:7" ht="16.5">
      <c r="A58" s="34"/>
      <c r="B58" s="19"/>
      <c r="C58" s="19"/>
      <c r="D58" s="19"/>
      <c r="E58" s="19"/>
      <c r="F58" s="19"/>
      <c r="G58" s="35"/>
    </row>
    <row r="59" spans="1:7" ht="16.5">
      <c r="A59" s="34"/>
      <c r="B59" s="19"/>
      <c r="C59" s="19"/>
      <c r="D59" s="19"/>
      <c r="E59" s="19"/>
      <c r="F59" s="19"/>
      <c r="G59" s="35"/>
    </row>
    <row r="60" spans="1:7" ht="16.5">
      <c r="A60" s="34"/>
      <c r="B60" s="19"/>
      <c r="C60" s="19"/>
      <c r="D60" s="19"/>
      <c r="E60" s="19"/>
      <c r="F60" s="19"/>
      <c r="G60" s="35"/>
    </row>
    <row r="61" spans="1:7" ht="16.5">
      <c r="A61" s="34"/>
      <c r="B61" s="19"/>
      <c r="C61" s="19"/>
      <c r="D61" s="19"/>
      <c r="E61" s="19"/>
      <c r="F61" s="19"/>
      <c r="G61" s="35"/>
    </row>
    <row r="62" spans="1:7" ht="16.5">
      <c r="A62" s="34"/>
      <c r="B62" s="19"/>
      <c r="C62" s="19"/>
      <c r="D62" s="19"/>
      <c r="E62" s="19"/>
      <c r="F62" s="19"/>
      <c r="G62" s="35"/>
    </row>
    <row r="63" spans="1:7" ht="16.5">
      <c r="A63" s="34"/>
      <c r="B63" s="19"/>
      <c r="C63" s="19"/>
      <c r="D63" s="19"/>
      <c r="E63" s="19"/>
      <c r="F63" s="19"/>
      <c r="G63" s="35"/>
    </row>
    <row r="64" spans="1:7" ht="16.5">
      <c r="A64" s="34"/>
      <c r="B64" s="19"/>
      <c r="C64" s="19"/>
      <c r="D64" s="19"/>
      <c r="E64" s="19"/>
      <c r="F64" s="19"/>
      <c r="G64" s="35"/>
    </row>
    <row r="65" spans="1:7" ht="16.5">
      <c r="A65" s="34"/>
      <c r="B65" s="19"/>
      <c r="C65" s="19"/>
      <c r="D65" s="19"/>
      <c r="E65" s="19"/>
      <c r="F65" s="19"/>
      <c r="G65" s="35"/>
    </row>
    <row r="66" spans="1:7" ht="16.5">
      <c r="A66" s="34"/>
      <c r="B66" s="19"/>
      <c r="C66" s="19"/>
      <c r="D66" s="19"/>
      <c r="E66" s="19"/>
      <c r="F66" s="19"/>
      <c r="G66" s="35"/>
    </row>
    <row r="67" spans="1:7" ht="23.25" customHeight="1" thickBot="1">
      <c r="A67" s="36"/>
      <c r="B67" s="37"/>
      <c r="C67" s="37"/>
      <c r="D67" s="37"/>
      <c r="E67" s="37"/>
      <c r="F67" s="37"/>
      <c r="G67" s="38"/>
    </row>
    <row r="68" spans="1:7" ht="16.5">
      <c r="A68" s="18"/>
      <c r="B68" s="18"/>
      <c r="C68" s="18"/>
      <c r="D68" s="18"/>
      <c r="E68" s="18"/>
      <c r="F68" s="18"/>
      <c r="G68" s="18"/>
    </row>
  </sheetData>
  <mergeCells count="15">
    <mergeCell ref="G43:G44"/>
    <mergeCell ref="C43:C44"/>
    <mergeCell ref="D43:D44"/>
    <mergeCell ref="E43:E44"/>
    <mergeCell ref="F43:F44"/>
    <mergeCell ref="A2:G2"/>
    <mergeCell ref="A3:G3"/>
    <mergeCell ref="C4:E4"/>
    <mergeCell ref="A5:A6"/>
    <mergeCell ref="F5:G5"/>
    <mergeCell ref="A33:G33"/>
    <mergeCell ref="A34:G34"/>
    <mergeCell ref="C35:E35"/>
    <mergeCell ref="A36:A37"/>
    <mergeCell ref="F36:G36"/>
  </mergeCells>
  <printOptions/>
  <pageMargins left="0.19685039370078738" right="0.19685039370078738" top="0.7480314960629921" bottom="0.5511811023622046" header="0.39370078740157477" footer="0.31496062992125984"/>
  <pageSetup horizontalDpi="600" verticalDpi="600" orientation="portrait" pageOrder="overThenDown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="75" zoomScaleNormal="75" workbookViewId="0" topLeftCell="A1">
      <selection activeCell="A10" sqref="A10"/>
    </sheetView>
  </sheetViews>
  <sheetFormatPr defaultColWidth="9.00390625" defaultRowHeight="16.5"/>
  <cols>
    <col min="1" max="1" width="6.50390625" style="3" customWidth="1"/>
    <col min="2" max="2" width="21.125" style="0" customWidth="1"/>
    <col min="3" max="3" width="14.375" style="0" customWidth="1"/>
    <col min="4" max="5" width="13.375" style="0" customWidth="1"/>
    <col min="6" max="7" width="13.125" style="0" customWidth="1"/>
  </cols>
  <sheetData>
    <row r="1" spans="1:7" ht="16.5">
      <c r="A1" s="1" t="s">
        <v>0</v>
      </c>
      <c r="F1" s="2" t="s">
        <v>1</v>
      </c>
      <c r="G1" s="2"/>
    </row>
    <row r="2" spans="1:7" s="22" customFormat="1" ht="19.5">
      <c r="A2" s="57" t="s">
        <v>48</v>
      </c>
      <c r="B2" s="58"/>
      <c r="C2" s="58"/>
      <c r="D2" s="58"/>
      <c r="E2" s="58"/>
      <c r="F2" s="58"/>
      <c r="G2" s="58"/>
    </row>
    <row r="3" spans="1:7" s="21" customFormat="1" ht="25.5">
      <c r="A3" s="59" t="s">
        <v>3</v>
      </c>
      <c r="B3" s="59"/>
      <c r="C3" s="59"/>
      <c r="D3" s="59"/>
      <c r="E3" s="59"/>
      <c r="F3" s="59"/>
      <c r="G3" s="60"/>
    </row>
    <row r="4" spans="1:7" ht="17.25" thickBot="1">
      <c r="A4" s="13"/>
      <c r="B4" s="4"/>
      <c r="C4" s="61" t="s">
        <v>4</v>
      </c>
      <c r="D4" s="62"/>
      <c r="E4" s="62"/>
      <c r="F4" s="4"/>
      <c r="G4" s="5" t="s">
        <v>2</v>
      </c>
    </row>
    <row r="5" spans="1:7" ht="21.75" customHeight="1">
      <c r="A5" s="63" t="s">
        <v>41</v>
      </c>
      <c r="B5" s="6" t="s">
        <v>42</v>
      </c>
      <c r="C5" s="7" t="s">
        <v>43</v>
      </c>
      <c r="D5" s="7" t="s">
        <v>5</v>
      </c>
      <c r="E5" s="8" t="s">
        <v>5</v>
      </c>
      <c r="F5" s="65" t="s">
        <v>8</v>
      </c>
      <c r="G5" s="66"/>
    </row>
    <row r="6" spans="1:7" ht="21.75" customHeight="1" thickBot="1">
      <c r="A6" s="64"/>
      <c r="B6" s="9" t="s">
        <v>44</v>
      </c>
      <c r="C6" s="10" t="s">
        <v>45</v>
      </c>
      <c r="D6" s="10" t="s">
        <v>6</v>
      </c>
      <c r="E6" s="20" t="s">
        <v>7</v>
      </c>
      <c r="F6" s="11" t="s">
        <v>46</v>
      </c>
      <c r="G6" s="12" t="s">
        <v>47</v>
      </c>
    </row>
    <row r="7" spans="1:7" ht="9" customHeight="1">
      <c r="A7" s="29"/>
      <c r="B7" s="30"/>
      <c r="C7" s="15"/>
      <c r="D7" s="15"/>
      <c r="E7" s="31"/>
      <c r="F7" s="16"/>
      <c r="G7" s="17"/>
    </row>
    <row r="8" spans="1:7" s="14" customFormat="1" ht="26.25" customHeight="1">
      <c r="A8" s="32"/>
      <c r="B8" s="33" t="s">
        <v>39</v>
      </c>
      <c r="C8" s="23">
        <v>161765718159</v>
      </c>
      <c r="D8" s="23">
        <v>4582650609</v>
      </c>
      <c r="E8" s="23">
        <v>124158702140</v>
      </c>
      <c r="F8" s="23">
        <v>5874543857</v>
      </c>
      <c r="G8" s="24">
        <v>27149821553</v>
      </c>
    </row>
    <row r="9" spans="1:8" s="14" customFormat="1" ht="27" customHeight="1" hidden="1">
      <c r="A9" s="32"/>
      <c r="B9" s="33" t="s">
        <v>39</v>
      </c>
      <c r="C9" s="23">
        <f>161765718159+53077021022</f>
        <v>214842739181</v>
      </c>
      <c r="D9" s="23">
        <f>4582650609+5183939482</f>
        <v>9766590091</v>
      </c>
      <c r="E9" s="23">
        <f>124158702140+31013986514</f>
        <v>155172688654</v>
      </c>
      <c r="F9" s="23">
        <f>5874543857+1198668872</f>
        <v>7073212729</v>
      </c>
      <c r="G9" s="24">
        <f>27149821553+15680426154</f>
        <v>42830247707</v>
      </c>
      <c r="H9" s="45"/>
    </row>
    <row r="10" spans="1:7" s="14" customFormat="1" ht="27" customHeight="1">
      <c r="A10" s="27" t="s">
        <v>9</v>
      </c>
      <c r="B10" s="28" t="s">
        <v>10</v>
      </c>
      <c r="C10" s="23">
        <v>28360701</v>
      </c>
      <c r="D10" s="23">
        <v>12479403</v>
      </c>
      <c r="E10" s="23">
        <v>15881298</v>
      </c>
      <c r="F10" s="25" t="s">
        <v>40</v>
      </c>
      <c r="G10" s="26" t="s">
        <v>40</v>
      </c>
    </row>
    <row r="11" spans="1:7" s="14" customFormat="1" ht="27" customHeight="1">
      <c r="A11" s="27" t="s">
        <v>9</v>
      </c>
      <c r="B11" s="28" t="s">
        <v>11</v>
      </c>
      <c r="C11" s="23">
        <v>386880334</v>
      </c>
      <c r="D11" s="23">
        <v>4651553</v>
      </c>
      <c r="E11" s="23">
        <v>360666223</v>
      </c>
      <c r="F11" s="25" t="s">
        <v>40</v>
      </c>
      <c r="G11" s="24">
        <v>21562558</v>
      </c>
    </row>
    <row r="12" spans="1:7" s="14" customFormat="1" ht="27" customHeight="1">
      <c r="A12" s="27" t="s">
        <v>12</v>
      </c>
      <c r="B12" s="28" t="s">
        <v>13</v>
      </c>
      <c r="C12" s="23">
        <v>1979758242</v>
      </c>
      <c r="D12" s="23">
        <v>145790629</v>
      </c>
      <c r="E12" s="23">
        <v>1153930587</v>
      </c>
      <c r="F12" s="23">
        <v>542266742</v>
      </c>
      <c r="G12" s="24">
        <v>137770284</v>
      </c>
    </row>
    <row r="13" spans="1:7" s="14" customFormat="1" ht="27" customHeight="1">
      <c r="A13" s="27" t="s">
        <v>9</v>
      </c>
      <c r="B13" s="28" t="s">
        <v>14</v>
      </c>
      <c r="C13" s="23">
        <v>104020667</v>
      </c>
      <c r="D13" s="23">
        <v>7875891</v>
      </c>
      <c r="E13" s="23">
        <v>68738453</v>
      </c>
      <c r="F13" s="23">
        <v>600000</v>
      </c>
      <c r="G13" s="24">
        <v>26806323</v>
      </c>
    </row>
    <row r="14" spans="1:7" s="14" customFormat="1" ht="27" customHeight="1">
      <c r="A14" s="27" t="s">
        <v>15</v>
      </c>
      <c r="B14" s="28" t="s">
        <v>16</v>
      </c>
      <c r="C14" s="23">
        <v>670026394</v>
      </c>
      <c r="D14" s="23">
        <v>2899663</v>
      </c>
      <c r="E14" s="23">
        <v>641854611</v>
      </c>
      <c r="F14" s="25" t="s">
        <v>40</v>
      </c>
      <c r="G14" s="24">
        <v>25272120</v>
      </c>
    </row>
    <row r="15" spans="1:7" s="14" customFormat="1" ht="27" customHeight="1">
      <c r="A15" s="27" t="s">
        <v>15</v>
      </c>
      <c r="B15" s="28" t="s">
        <v>17</v>
      </c>
      <c r="C15" s="23">
        <v>227720740</v>
      </c>
      <c r="D15" s="25" t="s">
        <v>40</v>
      </c>
      <c r="E15" s="23">
        <v>227720740</v>
      </c>
      <c r="F15" s="25" t="s">
        <v>40</v>
      </c>
      <c r="G15" s="26" t="s">
        <v>40</v>
      </c>
    </row>
    <row r="16" spans="1:7" s="14" customFormat="1" ht="27" customHeight="1">
      <c r="A16" s="27" t="s">
        <v>15</v>
      </c>
      <c r="B16" s="28" t="s">
        <v>18</v>
      </c>
      <c r="C16" s="23">
        <v>7372897</v>
      </c>
      <c r="D16" s="23">
        <v>1160174</v>
      </c>
      <c r="E16" s="23">
        <v>6212723</v>
      </c>
      <c r="F16" s="25" t="s">
        <v>40</v>
      </c>
      <c r="G16" s="26" t="s">
        <v>40</v>
      </c>
    </row>
    <row r="17" spans="1:7" s="14" customFormat="1" ht="27" customHeight="1">
      <c r="A17" s="27" t="s">
        <v>19</v>
      </c>
      <c r="B17" s="28" t="s">
        <v>20</v>
      </c>
      <c r="C17" s="23">
        <v>8851974004</v>
      </c>
      <c r="D17" s="23">
        <v>151943864</v>
      </c>
      <c r="E17" s="23">
        <v>5595225337</v>
      </c>
      <c r="F17" s="23">
        <v>609149872</v>
      </c>
      <c r="G17" s="24">
        <v>2495654931</v>
      </c>
    </row>
    <row r="18" spans="1:7" s="14" customFormat="1" ht="27" customHeight="1">
      <c r="A18" s="27" t="s">
        <v>21</v>
      </c>
      <c r="B18" s="28" t="s">
        <v>22</v>
      </c>
      <c r="C18" s="23">
        <v>2485734899</v>
      </c>
      <c r="D18" s="23">
        <v>401389678</v>
      </c>
      <c r="E18" s="23">
        <v>1473160118</v>
      </c>
      <c r="F18" s="23">
        <v>173461504</v>
      </c>
      <c r="G18" s="24">
        <v>437723599</v>
      </c>
    </row>
    <row r="19" spans="1:7" s="14" customFormat="1" ht="27" customHeight="1">
      <c r="A19" s="27" t="s">
        <v>21</v>
      </c>
      <c r="B19" s="28" t="s">
        <v>23</v>
      </c>
      <c r="C19" s="23">
        <v>81906198189</v>
      </c>
      <c r="D19" s="23">
        <v>911196565</v>
      </c>
      <c r="E19" s="23">
        <v>78824886348</v>
      </c>
      <c r="F19" s="25" t="s">
        <v>40</v>
      </c>
      <c r="G19" s="24">
        <v>2170115276</v>
      </c>
    </row>
    <row r="20" spans="1:7" s="14" customFormat="1" ht="27" customHeight="1">
      <c r="A20" s="27" t="s">
        <v>24</v>
      </c>
      <c r="B20" s="28" t="s">
        <v>25</v>
      </c>
      <c r="C20" s="23">
        <v>4084349321</v>
      </c>
      <c r="D20" s="23">
        <v>43577120</v>
      </c>
      <c r="E20" s="23">
        <v>3878967557</v>
      </c>
      <c r="F20" s="23">
        <v>1437600</v>
      </c>
      <c r="G20" s="24">
        <v>160367044</v>
      </c>
    </row>
    <row r="21" spans="1:7" s="14" customFormat="1" ht="27" customHeight="1">
      <c r="A21" s="27" t="s">
        <v>24</v>
      </c>
      <c r="B21" s="28" t="s">
        <v>26</v>
      </c>
      <c r="C21" s="23">
        <v>4924840965</v>
      </c>
      <c r="D21" s="23">
        <v>169057221</v>
      </c>
      <c r="E21" s="23">
        <v>3901328005</v>
      </c>
      <c r="F21" s="23">
        <v>384668235</v>
      </c>
      <c r="G21" s="24">
        <v>469787504</v>
      </c>
    </row>
    <row r="22" spans="1:7" s="14" customFormat="1" ht="27" customHeight="1">
      <c r="A22" s="27" t="s">
        <v>12</v>
      </c>
      <c r="B22" s="28" t="s">
        <v>27</v>
      </c>
      <c r="C22" s="23">
        <v>308909421</v>
      </c>
      <c r="D22" s="23">
        <v>4545564</v>
      </c>
      <c r="E22" s="23">
        <v>129261047</v>
      </c>
      <c r="F22" s="25" t="s">
        <v>40</v>
      </c>
      <c r="G22" s="24">
        <v>175102810</v>
      </c>
    </row>
    <row r="23" spans="1:7" s="14" customFormat="1" ht="27" customHeight="1">
      <c r="A23" s="27" t="s">
        <v>12</v>
      </c>
      <c r="B23" s="28" t="s">
        <v>28</v>
      </c>
      <c r="C23" s="23">
        <v>9713978010</v>
      </c>
      <c r="D23" s="23">
        <v>169870513</v>
      </c>
      <c r="E23" s="23">
        <v>4819086068</v>
      </c>
      <c r="F23" s="23">
        <v>632621667</v>
      </c>
      <c r="G23" s="24">
        <v>4092399762</v>
      </c>
    </row>
    <row r="24" spans="1:7" s="14" customFormat="1" ht="27" customHeight="1">
      <c r="A24" s="27" t="s">
        <v>24</v>
      </c>
      <c r="B24" s="28" t="s">
        <v>29</v>
      </c>
      <c r="C24" s="23">
        <v>40975995115</v>
      </c>
      <c r="D24" s="23">
        <v>467385688</v>
      </c>
      <c r="E24" s="23">
        <v>21082551881</v>
      </c>
      <c r="F24" s="23">
        <v>3523078583</v>
      </c>
      <c r="G24" s="24">
        <v>15902978963</v>
      </c>
    </row>
    <row r="25" spans="1:7" s="14" customFormat="1" ht="27" customHeight="1">
      <c r="A25" s="27">
        <v>88</v>
      </c>
      <c r="B25" s="28" t="s">
        <v>30</v>
      </c>
      <c r="C25" s="23">
        <v>5384000</v>
      </c>
      <c r="D25" s="23">
        <v>563596</v>
      </c>
      <c r="E25" s="23">
        <v>4820404</v>
      </c>
      <c r="F25" s="25" t="s">
        <v>40</v>
      </c>
      <c r="G25" s="26" t="s">
        <v>40</v>
      </c>
    </row>
    <row r="26" spans="1:7" s="14" customFormat="1" ht="32.25" customHeight="1">
      <c r="A26" s="27" t="s">
        <v>24</v>
      </c>
      <c r="B26" s="28" t="s">
        <v>31</v>
      </c>
      <c r="C26" s="23">
        <v>226033103</v>
      </c>
      <c r="D26" s="23">
        <v>2939312</v>
      </c>
      <c r="E26" s="23">
        <v>137473137</v>
      </c>
      <c r="F26" s="23">
        <v>7259654</v>
      </c>
      <c r="G26" s="24">
        <v>78361000</v>
      </c>
    </row>
    <row r="27" spans="1:7" s="14" customFormat="1" ht="27" customHeight="1">
      <c r="A27" s="27" t="s">
        <v>21</v>
      </c>
      <c r="B27" s="28" t="s">
        <v>32</v>
      </c>
      <c r="C27" s="23">
        <v>872009477</v>
      </c>
      <c r="D27" s="23">
        <v>1582955</v>
      </c>
      <c r="E27" s="23">
        <v>630891014</v>
      </c>
      <c r="F27" s="25" t="s">
        <v>40</v>
      </c>
      <c r="G27" s="24">
        <v>239535508</v>
      </c>
    </row>
    <row r="28" spans="1:7" s="14" customFormat="1" ht="27" customHeight="1">
      <c r="A28" s="27" t="s">
        <v>21</v>
      </c>
      <c r="B28" s="28" t="s">
        <v>33</v>
      </c>
      <c r="C28" s="23">
        <v>995126474</v>
      </c>
      <c r="D28" s="23">
        <v>426402812</v>
      </c>
      <c r="E28" s="23">
        <v>58892076</v>
      </c>
      <c r="F28" s="25" t="s">
        <v>40</v>
      </c>
      <c r="G28" s="24">
        <v>509831586</v>
      </c>
    </row>
    <row r="29" spans="1:7" s="14" customFormat="1" ht="27" customHeight="1">
      <c r="A29" s="27">
        <v>88</v>
      </c>
      <c r="B29" s="28" t="s">
        <v>34</v>
      </c>
      <c r="C29" s="23">
        <v>49031765</v>
      </c>
      <c r="D29" s="23">
        <v>3235281</v>
      </c>
      <c r="E29" s="23">
        <v>45796484</v>
      </c>
      <c r="F29" s="25" t="s">
        <v>40</v>
      </c>
      <c r="G29" s="26" t="s">
        <v>40</v>
      </c>
    </row>
    <row r="30" spans="1:7" s="14" customFormat="1" ht="27" customHeight="1">
      <c r="A30" s="27" t="s">
        <v>21</v>
      </c>
      <c r="B30" s="28" t="s">
        <v>35</v>
      </c>
      <c r="C30" s="23">
        <v>209221678</v>
      </c>
      <c r="D30" s="23">
        <v>55752</v>
      </c>
      <c r="E30" s="23">
        <v>51080350</v>
      </c>
      <c r="F30" s="25" t="s">
        <v>40</v>
      </c>
      <c r="G30" s="24">
        <v>158085576</v>
      </c>
    </row>
    <row r="31" spans="1:7" s="14" customFormat="1" ht="27" customHeight="1" thickBot="1">
      <c r="A31" s="39" t="s">
        <v>15</v>
      </c>
      <c r="B31" s="40" t="s">
        <v>36</v>
      </c>
      <c r="C31" s="41">
        <v>288800847</v>
      </c>
      <c r="D31" s="41">
        <v>4583206</v>
      </c>
      <c r="E31" s="41">
        <v>279617641</v>
      </c>
      <c r="F31" s="42" t="s">
        <v>40</v>
      </c>
      <c r="G31" s="43">
        <v>4600000</v>
      </c>
    </row>
    <row r="32" spans="1:7" ht="16.5">
      <c r="A32" s="1" t="s">
        <v>0</v>
      </c>
      <c r="F32" s="2" t="s">
        <v>1</v>
      </c>
      <c r="G32" s="2"/>
    </row>
    <row r="33" spans="1:7" s="22" customFormat="1" ht="19.5">
      <c r="A33" s="57" t="s">
        <v>48</v>
      </c>
      <c r="B33" s="58"/>
      <c r="C33" s="58"/>
      <c r="D33" s="58"/>
      <c r="E33" s="58"/>
      <c r="F33" s="58"/>
      <c r="G33" s="58"/>
    </row>
    <row r="34" spans="1:7" s="21" customFormat="1" ht="25.5">
      <c r="A34" s="59" t="s">
        <v>3</v>
      </c>
      <c r="B34" s="59"/>
      <c r="C34" s="59"/>
      <c r="D34" s="59"/>
      <c r="E34" s="59"/>
      <c r="F34" s="59"/>
      <c r="G34" s="60"/>
    </row>
    <row r="35" spans="1:7" ht="17.25" thickBot="1">
      <c r="A35" s="13"/>
      <c r="B35" s="4"/>
      <c r="C35" s="61" t="s">
        <v>4</v>
      </c>
      <c r="D35" s="62"/>
      <c r="E35" s="62"/>
      <c r="F35" s="4"/>
      <c r="G35" s="5" t="s">
        <v>2</v>
      </c>
    </row>
    <row r="36" spans="1:7" ht="21.75" customHeight="1">
      <c r="A36" s="63" t="s">
        <v>41</v>
      </c>
      <c r="B36" s="6" t="s">
        <v>42</v>
      </c>
      <c r="C36" s="7" t="s">
        <v>43</v>
      </c>
      <c r="D36" s="7" t="s">
        <v>5</v>
      </c>
      <c r="E36" s="8" t="s">
        <v>5</v>
      </c>
      <c r="F36" s="65" t="s">
        <v>8</v>
      </c>
      <c r="G36" s="66"/>
    </row>
    <row r="37" spans="1:7" ht="21.75" customHeight="1" thickBot="1">
      <c r="A37" s="64"/>
      <c r="B37" s="9" t="s">
        <v>44</v>
      </c>
      <c r="C37" s="10" t="s">
        <v>45</v>
      </c>
      <c r="D37" s="10" t="s">
        <v>6</v>
      </c>
      <c r="E37" s="20" t="s">
        <v>7</v>
      </c>
      <c r="F37" s="11" t="s">
        <v>46</v>
      </c>
      <c r="G37" s="12" t="s">
        <v>47</v>
      </c>
    </row>
    <row r="38" spans="1:7" s="14" customFormat="1" ht="9" customHeight="1">
      <c r="A38" s="27"/>
      <c r="B38" s="28"/>
      <c r="C38" s="23"/>
      <c r="D38" s="23"/>
      <c r="E38" s="23"/>
      <c r="F38" s="25"/>
      <c r="G38" s="24"/>
    </row>
    <row r="39" spans="1:7" s="14" customFormat="1" ht="27" customHeight="1">
      <c r="A39" s="27" t="s">
        <v>24</v>
      </c>
      <c r="B39" s="28" t="s">
        <v>37</v>
      </c>
      <c r="C39" s="23">
        <v>487829916</v>
      </c>
      <c r="D39" s="23">
        <v>9005169</v>
      </c>
      <c r="E39" s="23">
        <v>434958038</v>
      </c>
      <c r="F39" s="25" t="s">
        <v>40</v>
      </c>
      <c r="G39" s="24">
        <v>43866709</v>
      </c>
    </row>
    <row r="40" spans="1:7" s="14" customFormat="1" ht="27" customHeight="1">
      <c r="A40" s="27" t="s">
        <v>38</v>
      </c>
      <c r="B40" s="28" t="s">
        <v>49</v>
      </c>
      <c r="C40" s="23">
        <v>339570000</v>
      </c>
      <c r="D40" s="23">
        <v>298368000</v>
      </c>
      <c r="E40" s="23">
        <v>41202000</v>
      </c>
      <c r="F40" s="25" t="s">
        <v>40</v>
      </c>
      <c r="G40" s="26" t="s">
        <v>40</v>
      </c>
    </row>
    <row r="41" spans="1:7" s="14" customFormat="1" ht="27" customHeight="1">
      <c r="A41" s="27">
        <v>88</v>
      </c>
      <c r="B41" s="28" t="s">
        <v>50</v>
      </c>
      <c r="C41" s="23">
        <v>1636591000</v>
      </c>
      <c r="D41" s="23">
        <v>1342091000</v>
      </c>
      <c r="E41" s="23">
        <v>294500000</v>
      </c>
      <c r="F41" s="25" t="s">
        <v>40</v>
      </c>
      <c r="G41" s="26" t="s">
        <v>40</v>
      </c>
    </row>
    <row r="42" spans="1:7" ht="16.5">
      <c r="A42" s="34"/>
      <c r="B42" s="19"/>
      <c r="C42" s="19"/>
      <c r="D42" s="19"/>
      <c r="E42" s="19"/>
      <c r="F42" s="19"/>
      <c r="G42" s="35"/>
    </row>
    <row r="43" spans="1:7" ht="16.5">
      <c r="A43" s="44"/>
      <c r="B43" s="28"/>
      <c r="C43" s="70"/>
      <c r="D43" s="70"/>
      <c r="E43" s="70"/>
      <c r="F43" s="70"/>
      <c r="G43" s="69"/>
    </row>
    <row r="44" spans="1:7" ht="16.5">
      <c r="A44" s="34"/>
      <c r="B44" s="28"/>
      <c r="C44" s="70"/>
      <c r="D44" s="70"/>
      <c r="E44" s="70"/>
      <c r="F44" s="70"/>
      <c r="G44" s="69"/>
    </row>
    <row r="45" spans="1:7" ht="16.5">
      <c r="A45" s="34"/>
      <c r="B45" s="19"/>
      <c r="C45" s="19"/>
      <c r="D45" s="19"/>
      <c r="E45" s="19"/>
      <c r="F45" s="19"/>
      <c r="G45" s="35"/>
    </row>
    <row r="46" spans="1:7" ht="16.5">
      <c r="A46" s="34"/>
      <c r="B46" s="19"/>
      <c r="C46" s="19"/>
      <c r="D46" s="19"/>
      <c r="E46" s="19"/>
      <c r="F46" s="19"/>
      <c r="G46" s="35"/>
    </row>
    <row r="47" spans="1:7" ht="16.5">
      <c r="A47" s="34"/>
      <c r="B47" s="19"/>
      <c r="C47" s="19"/>
      <c r="D47" s="19"/>
      <c r="E47" s="19"/>
      <c r="F47" s="19"/>
      <c r="G47" s="35"/>
    </row>
    <row r="48" spans="1:7" ht="16.5">
      <c r="A48" s="34"/>
      <c r="B48" s="19"/>
      <c r="C48" s="19"/>
      <c r="D48" s="19"/>
      <c r="E48" s="19"/>
      <c r="F48" s="19"/>
      <c r="G48" s="35"/>
    </row>
    <row r="49" spans="1:7" ht="16.5">
      <c r="A49" s="34"/>
      <c r="B49" s="19"/>
      <c r="C49" s="19"/>
      <c r="D49" s="19"/>
      <c r="E49" s="19"/>
      <c r="F49" s="19"/>
      <c r="G49" s="35"/>
    </row>
    <row r="50" spans="1:7" ht="16.5">
      <c r="A50" s="34"/>
      <c r="B50" s="19"/>
      <c r="C50" s="19"/>
      <c r="D50" s="19"/>
      <c r="E50" s="19"/>
      <c r="F50" s="19"/>
      <c r="G50" s="35"/>
    </row>
    <row r="51" spans="1:7" ht="16.5">
      <c r="A51" s="34"/>
      <c r="B51" s="19"/>
      <c r="C51" s="19"/>
      <c r="D51" s="19"/>
      <c r="E51" s="19"/>
      <c r="F51" s="19"/>
      <c r="G51" s="35"/>
    </row>
    <row r="52" spans="1:7" ht="16.5">
      <c r="A52" s="34"/>
      <c r="B52" s="19"/>
      <c r="C52" s="19"/>
      <c r="D52" s="19"/>
      <c r="E52" s="19"/>
      <c r="F52" s="19"/>
      <c r="G52" s="35"/>
    </row>
    <row r="53" spans="1:7" ht="16.5">
      <c r="A53" s="34"/>
      <c r="B53" s="19"/>
      <c r="C53" s="19"/>
      <c r="D53" s="19"/>
      <c r="E53" s="19"/>
      <c r="F53" s="19"/>
      <c r="G53" s="35"/>
    </row>
    <row r="54" spans="1:7" ht="16.5">
      <c r="A54" s="34"/>
      <c r="B54" s="19"/>
      <c r="C54" s="19"/>
      <c r="D54" s="19"/>
      <c r="E54" s="19"/>
      <c r="F54" s="19"/>
      <c r="G54" s="35"/>
    </row>
    <row r="55" spans="1:7" ht="16.5">
      <c r="A55" s="34"/>
      <c r="B55" s="19"/>
      <c r="C55" s="19"/>
      <c r="D55" s="19"/>
      <c r="E55" s="19"/>
      <c r="F55" s="19"/>
      <c r="G55" s="35"/>
    </row>
    <row r="56" spans="1:7" ht="16.5">
      <c r="A56" s="34"/>
      <c r="B56" s="19"/>
      <c r="C56" s="19"/>
      <c r="D56" s="19"/>
      <c r="E56" s="19"/>
      <c r="F56" s="19"/>
      <c r="G56" s="35"/>
    </row>
    <row r="57" spans="1:7" ht="16.5">
      <c r="A57" s="34"/>
      <c r="B57" s="19"/>
      <c r="C57" s="19"/>
      <c r="D57" s="19"/>
      <c r="E57" s="19"/>
      <c r="F57" s="19"/>
      <c r="G57" s="35"/>
    </row>
    <row r="58" spans="1:7" ht="16.5">
      <c r="A58" s="34"/>
      <c r="B58" s="19"/>
      <c r="C58" s="19"/>
      <c r="D58" s="19"/>
      <c r="E58" s="19"/>
      <c r="F58" s="19"/>
      <c r="G58" s="35"/>
    </row>
    <row r="59" spans="1:7" ht="16.5">
      <c r="A59" s="34"/>
      <c r="B59" s="19"/>
      <c r="C59" s="19"/>
      <c r="D59" s="19"/>
      <c r="E59" s="19"/>
      <c r="F59" s="19"/>
      <c r="G59" s="35"/>
    </row>
    <row r="60" spans="1:7" ht="16.5">
      <c r="A60" s="34"/>
      <c r="B60" s="19"/>
      <c r="C60" s="19"/>
      <c r="D60" s="19"/>
      <c r="E60" s="19"/>
      <c r="F60" s="19"/>
      <c r="G60" s="35"/>
    </row>
    <row r="61" spans="1:7" ht="16.5">
      <c r="A61" s="34"/>
      <c r="B61" s="19"/>
      <c r="C61" s="19"/>
      <c r="D61" s="19"/>
      <c r="E61" s="19"/>
      <c r="F61" s="19"/>
      <c r="G61" s="35"/>
    </row>
    <row r="62" spans="1:7" ht="16.5">
      <c r="A62" s="34"/>
      <c r="B62" s="19"/>
      <c r="C62" s="19"/>
      <c r="D62" s="19"/>
      <c r="E62" s="19"/>
      <c r="F62" s="19"/>
      <c r="G62" s="35"/>
    </row>
    <row r="63" spans="1:7" ht="16.5">
      <c r="A63" s="34"/>
      <c r="B63" s="19"/>
      <c r="C63" s="19"/>
      <c r="D63" s="19"/>
      <c r="E63" s="19"/>
      <c r="F63" s="19"/>
      <c r="G63" s="35"/>
    </row>
    <row r="64" spans="1:7" ht="16.5">
      <c r="A64" s="34"/>
      <c r="B64" s="19"/>
      <c r="C64" s="19"/>
      <c r="D64" s="19"/>
      <c r="E64" s="19"/>
      <c r="F64" s="19"/>
      <c r="G64" s="35"/>
    </row>
    <row r="65" spans="1:7" ht="16.5">
      <c r="A65" s="34"/>
      <c r="B65" s="19"/>
      <c r="C65" s="19"/>
      <c r="D65" s="19"/>
      <c r="E65" s="19"/>
      <c r="F65" s="19"/>
      <c r="G65" s="35"/>
    </row>
    <row r="66" spans="1:7" ht="16.5">
      <c r="A66" s="34"/>
      <c r="B66" s="19"/>
      <c r="C66" s="19"/>
      <c r="D66" s="19"/>
      <c r="E66" s="19"/>
      <c r="F66" s="19"/>
      <c r="G66" s="35"/>
    </row>
    <row r="67" spans="1:7" ht="16.5">
      <c r="A67" s="34"/>
      <c r="B67" s="19"/>
      <c r="C67" s="19"/>
      <c r="D67" s="19"/>
      <c r="E67" s="19"/>
      <c r="F67" s="19"/>
      <c r="G67" s="35"/>
    </row>
    <row r="68" spans="1:7" ht="16.5">
      <c r="A68" s="34"/>
      <c r="B68" s="19"/>
      <c r="C68" s="19"/>
      <c r="D68" s="19"/>
      <c r="E68" s="19"/>
      <c r="F68" s="19"/>
      <c r="G68" s="35"/>
    </row>
    <row r="69" spans="1:7" ht="16.5">
      <c r="A69" s="34"/>
      <c r="B69" s="19"/>
      <c r="C69" s="19"/>
      <c r="D69" s="19"/>
      <c r="E69" s="19"/>
      <c r="F69" s="19"/>
      <c r="G69" s="35"/>
    </row>
    <row r="70" spans="1:7" ht="16.5">
      <c r="A70" s="34"/>
      <c r="B70" s="19"/>
      <c r="C70" s="19"/>
      <c r="D70" s="19"/>
      <c r="E70" s="19"/>
      <c r="F70" s="19"/>
      <c r="G70" s="35"/>
    </row>
    <row r="71" spans="1:7" ht="16.5">
      <c r="A71" s="34"/>
      <c r="B71" s="19"/>
      <c r="C71" s="19"/>
      <c r="D71" s="19"/>
      <c r="E71" s="19"/>
      <c r="F71" s="19"/>
      <c r="G71" s="35"/>
    </row>
    <row r="72" spans="1:7" ht="16.5">
      <c r="A72" s="34"/>
      <c r="B72" s="19"/>
      <c r="C72" s="19"/>
      <c r="D72" s="19"/>
      <c r="E72" s="19"/>
      <c r="F72" s="19"/>
      <c r="G72" s="35"/>
    </row>
    <row r="73" spans="1:7" ht="16.5">
      <c r="A73" s="34"/>
      <c r="B73" s="19"/>
      <c r="C73" s="19"/>
      <c r="D73" s="19"/>
      <c r="E73" s="19"/>
      <c r="F73" s="19"/>
      <c r="G73" s="35"/>
    </row>
    <row r="74" spans="1:7" ht="25.5" customHeight="1" thickBot="1">
      <c r="A74" s="36"/>
      <c r="B74" s="37"/>
      <c r="C74" s="37"/>
      <c r="D74" s="37"/>
      <c r="E74" s="37"/>
      <c r="F74" s="37"/>
      <c r="G74" s="38"/>
    </row>
    <row r="75" spans="1:7" ht="16.5">
      <c r="A75" s="18"/>
      <c r="B75" s="18"/>
      <c r="C75" s="18"/>
      <c r="D75" s="18"/>
      <c r="E75" s="18"/>
      <c r="F75" s="18"/>
      <c r="G75" s="18"/>
    </row>
  </sheetData>
  <mergeCells count="15">
    <mergeCell ref="A33:G33"/>
    <mergeCell ref="A34:G34"/>
    <mergeCell ref="C35:E35"/>
    <mergeCell ref="A36:A37"/>
    <mergeCell ref="F36:G36"/>
    <mergeCell ref="A2:G2"/>
    <mergeCell ref="A3:G3"/>
    <mergeCell ref="C4:E4"/>
    <mergeCell ref="A5:A6"/>
    <mergeCell ref="F5:G5"/>
    <mergeCell ref="G43:G44"/>
    <mergeCell ref="C43:C44"/>
    <mergeCell ref="D43:D44"/>
    <mergeCell ref="E43:E44"/>
    <mergeCell ref="F43:F44"/>
  </mergeCells>
  <printOptions/>
  <pageMargins left="0.19685039370078738" right="0.19685039370078738" top="0.7480314960629921" bottom="0.5511811023622046" header="0.39370078740157477" footer="0.31496062992125984"/>
  <pageSetup horizontalDpi="600" verticalDpi="600" orientation="portrait" pageOrder="overThenDown" paperSize="9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以前年度歲出機關別權責發生轉入數決算總表</dc:title>
  <dc:subject>以前年度歲出機關別權責發生轉入數決算總表</dc:subject>
  <dc:creator>行政院主計處</dc:creator>
  <cp:keywords/>
  <dc:description> </dc:description>
  <cp:lastModifiedBy>Administrator</cp:lastModifiedBy>
  <cp:lastPrinted>2001-04-26T02:47:42Z</cp:lastPrinted>
  <dcterms:created xsi:type="dcterms:W3CDTF">2001-04-07T09:08:55Z</dcterms:created>
  <dcterms:modified xsi:type="dcterms:W3CDTF">2008-11-13T09:47:20Z</dcterms:modified>
  <cp:category>I14</cp:category>
  <cp:version/>
  <cp:contentType/>
  <cp:contentStatus/>
</cp:coreProperties>
</file>