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財務稽核科-102.10.30\決算業務\公務\110年度\負責表件\"/>
    </mc:Choice>
  </mc:AlternateContent>
  <bookViews>
    <workbookView xWindow="0" yWindow="0" windowWidth="28800" windowHeight="12075"/>
  </bookViews>
  <sheets>
    <sheet name="現金出納表-院編數-奉核" sheetId="1" r:id="rId1"/>
  </sheets>
  <definedNames>
    <definedName name="_xlnm.Print_Area" localSheetId="0">'現金出納表-院編數-奉核'!$A$1:$C$151</definedName>
    <definedName name="_xlnm.Print_Titles" localSheetId="0">'現金出納表-院編數-奉核'!$1:$4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8" i="1" l="1"/>
  <c r="B128" i="1"/>
  <c r="B124" i="1"/>
  <c r="B119" i="1"/>
  <c r="B115" i="1"/>
  <c r="B111" i="1"/>
  <c r="B97" i="1"/>
  <c r="C96" i="1"/>
  <c r="B91" i="1"/>
  <c r="C88" i="1" s="1"/>
  <c r="B85" i="1"/>
  <c r="B81" i="1"/>
  <c r="C80" i="1"/>
  <c r="B68" i="1"/>
  <c r="C50" i="1" s="1"/>
  <c r="C34" i="1"/>
  <c r="C24" i="1"/>
  <c r="C22" i="1"/>
  <c r="C17" i="1"/>
  <c r="B14" i="1"/>
  <c r="B11" i="1"/>
  <c r="C10" i="1" s="1"/>
  <c r="C5" i="1"/>
  <c r="C9" i="1" l="1"/>
  <c r="C103" i="1"/>
  <c r="C79" i="1" s="1"/>
  <c r="C147" i="1" s="1"/>
</calcChain>
</file>

<file path=xl/sharedStrings.xml><?xml version="1.0" encoding="utf-8"?>
<sst xmlns="http://schemas.openxmlformats.org/spreadsheetml/2006/main" count="153" uniqueCount="124">
  <si>
    <t>中央政府總決算</t>
    <phoneticPr fontId="4" type="noConversion"/>
  </si>
  <si>
    <t>現金出納表</t>
    <phoneticPr fontId="4" type="noConversion"/>
  </si>
  <si>
    <t xml:space="preserve">                                 　中華民國110年度</t>
    <phoneticPr fontId="4" type="noConversion"/>
  </si>
  <si>
    <t xml:space="preserve"> 單位：新臺幣元</t>
    <phoneticPr fontId="9" type="noConversion"/>
  </si>
  <si>
    <t>項   目   及   摘   要</t>
  </si>
  <si>
    <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  <charset val="136"/>
      </rPr>
      <t>計</t>
    </r>
    <phoneticPr fontId="4" type="noConversion"/>
  </si>
  <si>
    <t>合    計</t>
    <phoneticPr fontId="4" type="noConversion"/>
  </si>
  <si>
    <t>一、上年度結存</t>
    <phoneticPr fontId="4" type="noConversion"/>
  </si>
  <si>
    <t xml:space="preserve">  (一)專戶存款</t>
    <phoneticPr fontId="4" type="noConversion"/>
  </si>
  <si>
    <t xml:space="preserve">  (二)各機關現金</t>
    <phoneticPr fontId="4" type="noConversion"/>
  </si>
  <si>
    <t xml:space="preserve">  (三)公庫存款</t>
    <phoneticPr fontId="4" type="noConversion"/>
  </si>
  <si>
    <t>二、收項</t>
    <phoneticPr fontId="4" type="noConversion"/>
  </si>
  <si>
    <t xml:space="preserve">  (一)本年度歲入</t>
    <phoneticPr fontId="4" type="noConversion"/>
  </si>
  <si>
    <t xml:space="preserve">     1.實現數</t>
    <phoneticPr fontId="9" type="noConversion"/>
  </si>
  <si>
    <t xml:space="preserve">       (1)減少資產(長期投資、固定資產、遞耗資產、無形資產)</t>
    <phoneticPr fontId="9" type="noConversion"/>
  </si>
  <si>
    <t xml:space="preserve">       (2)其他</t>
    <phoneticPr fontId="9" type="noConversion"/>
  </si>
  <si>
    <t xml:space="preserve">     2.應收數</t>
    <phoneticPr fontId="9" type="noConversion"/>
  </si>
  <si>
    <t xml:space="preserve">  (二)以前年度歲入應收數</t>
    <phoneticPr fontId="4" type="noConversion"/>
  </si>
  <si>
    <t>ˉ 1.實現數</t>
    <phoneticPr fontId="4" type="noConversion"/>
  </si>
  <si>
    <t>ˉ 2.註銷數</t>
    <phoneticPr fontId="4" type="noConversion"/>
  </si>
  <si>
    <t>ˉ 3.審修淨(增)減數</t>
    <phoneticPr fontId="4" type="noConversion"/>
  </si>
  <si>
    <t>ˉ 4.本年度新增應收數(－)</t>
    <phoneticPr fontId="9" type="noConversion"/>
  </si>
  <si>
    <t xml:space="preserve">  (三)以前年度歲入保留數</t>
    <phoneticPr fontId="4" type="noConversion"/>
  </si>
  <si>
    <t>ˉ    註銷數</t>
    <phoneticPr fontId="4" type="noConversion"/>
  </si>
  <si>
    <t xml:space="preserve">  (四)以前年度特別決算收入應收(保留)數</t>
    <phoneticPr fontId="4" type="noConversion"/>
  </si>
  <si>
    <t>ˉ 1.國軍老舊眷村改建特別決算歲入實現數</t>
    <phoneticPr fontId="4" type="noConversion"/>
  </si>
  <si>
    <t>ˉ 2.前瞻基礎建設計畫第2期特別決算債務舉借實現數</t>
    <phoneticPr fontId="9" type="noConversion"/>
  </si>
  <si>
    <t>ˉ 3.前瞻基礎建設計畫第2期特別決算歲入實現數</t>
    <phoneticPr fontId="9" type="noConversion"/>
  </si>
  <si>
    <t>ˉ 4.審修增列前瞻基礎建設計畫第2期特別決算歲入應收數</t>
    <phoneticPr fontId="9" type="noConversion"/>
  </si>
  <si>
    <t xml:space="preserve">  (五)嚴重特殊傳染性肺炎防治及紓困振興特別預算債務舉借實現數</t>
    <phoneticPr fontId="4" type="noConversion"/>
  </si>
  <si>
    <t xml:space="preserve">  (六)前瞻基礎建設計畫第3期特別預算債務舉借實現數</t>
    <phoneticPr fontId="4" type="noConversion"/>
  </si>
  <si>
    <t xml:space="preserve">  (七)應收稅款淨(增)減數</t>
    <phoneticPr fontId="4" type="noConversion"/>
  </si>
  <si>
    <t xml:space="preserve">  (八)應收帳款淨(增)減數－扣除歲入應收數</t>
    <phoneticPr fontId="4" type="noConversion"/>
  </si>
  <si>
    <t xml:space="preserve">  (九)應收剔除經費淨(增)減數</t>
    <phoneticPr fontId="4" type="noConversion"/>
  </si>
  <si>
    <t xml:space="preserve">  (十)其他應收款淨(增)減數</t>
    <phoneticPr fontId="4" type="noConversion"/>
  </si>
  <si>
    <t>ˉ 1.本年度歲出賸餘已撥待繳庫數(－)</t>
    <phoneticPr fontId="4" type="noConversion"/>
  </si>
  <si>
    <t>ˉ 2.以前年度應付及保留數已撥註銷待繳庫數(－)</t>
    <phoneticPr fontId="4" type="noConversion"/>
  </si>
  <si>
    <t xml:space="preserve"> ˉ3.以前年度歲出賸餘繳庫數</t>
    <phoneticPr fontId="4" type="noConversion"/>
  </si>
  <si>
    <t>ˉ 4.註銷以前年度歲出賸餘待繳庫數</t>
    <phoneticPr fontId="4" type="noConversion"/>
  </si>
  <si>
    <t>ˉ 5.審修增列以前年度歲出賸餘待繳庫數(－)</t>
    <phoneticPr fontId="4" type="noConversion"/>
  </si>
  <si>
    <t>ˉ 6.有償移轉資產待收繳數(－)</t>
    <phoneticPr fontId="9" type="noConversion"/>
  </si>
  <si>
    <t xml:space="preserve">  (十一)應付代收款淨增(減)數</t>
    <phoneticPr fontId="4" type="noConversion"/>
  </si>
  <si>
    <t xml:space="preserve">  (十二)其他應付款淨增(減)數－扣除104(含)年度以前歲出保留數</t>
    <phoneticPr fontId="4" type="noConversion"/>
  </si>
  <si>
    <t xml:space="preserve">  (十三)預收款淨增(減)數</t>
    <phoneticPr fontId="4" type="noConversion"/>
  </si>
  <si>
    <t xml:space="preserve">  (十四)應付債券、長期借款淨增(減)數－扣除因公庫存款增(減)之應付債券及長期借款</t>
    <phoneticPr fontId="4" type="noConversion"/>
  </si>
  <si>
    <t xml:space="preserve">  (十五)應付租賃款淨增(減)數－扣除因公庫存款增(減)之應付租賃款</t>
    <phoneticPr fontId="4" type="noConversion"/>
  </si>
  <si>
    <t xml:space="preserve">  (十六)遞延收入淨增(減)數</t>
    <phoneticPr fontId="4" type="noConversion"/>
  </si>
  <si>
    <t xml:space="preserve">  (十七)存入保證金淨增(減)數</t>
    <phoneticPr fontId="4" type="noConversion"/>
  </si>
  <si>
    <t xml:space="preserve">  (十八)應付保管款淨增(減)數</t>
    <phoneticPr fontId="4" type="noConversion"/>
  </si>
  <si>
    <t xml:space="preserve">  (十九)暫收款淨增(減)數</t>
    <phoneticPr fontId="9" type="noConversion"/>
  </si>
  <si>
    <t xml:space="preserve">  (二十)資產負債淨額淨增(減)數</t>
    <phoneticPr fontId="4" type="noConversion"/>
  </si>
  <si>
    <t>ˉ     1.審修淨增(減)列以前年度歲入實現數</t>
    <phoneticPr fontId="4" type="noConversion"/>
  </si>
  <si>
    <t>ˉ     2.審修淨減(增)列以前年度歲出實現數</t>
    <phoneticPr fontId="4" type="noConversion"/>
  </si>
  <si>
    <t>ˉ     3.審修淨增(減)列以前年度歲入應收數</t>
    <phoneticPr fontId="4" type="noConversion"/>
  </si>
  <si>
    <t>ˉ     4.審修淨減(增)列以前年度歲出應付數</t>
    <phoneticPr fontId="9" type="noConversion"/>
  </si>
  <si>
    <t>ˉ     5.配合特種基金審修項目調整長期投資</t>
    <phoneticPr fontId="9" type="noConversion"/>
  </si>
  <si>
    <t>ˉ     6.退還以前年度歲入繳庫數(－)</t>
    <phoneticPr fontId="4" type="noConversion"/>
  </si>
  <si>
    <t>ˉ     7.增列以前年度歲入待收繳數</t>
    <phoneticPr fontId="4" type="noConversion"/>
  </si>
  <si>
    <t>ˉ     8.註銷以前年度歲入待收繳數(－)</t>
    <phoneticPr fontId="4" type="noConversion"/>
  </si>
  <si>
    <t>ˉ     9.註銷以前年度歲入應收數(－)</t>
    <phoneticPr fontId="4" type="noConversion"/>
  </si>
  <si>
    <t xml:space="preserve">        10.註銷以前年度歲入保留數(－)</t>
    <phoneticPr fontId="4" type="noConversion"/>
  </si>
  <si>
    <t>ˉ    11.註銷以前年度歲出應付數</t>
    <phoneticPr fontId="4" type="noConversion"/>
  </si>
  <si>
    <t xml:space="preserve">    ˉ12.註銷以前年度歲出保留數</t>
    <phoneticPr fontId="4" type="noConversion"/>
  </si>
  <si>
    <t>ˉ    13.註銷以前年度已撥款數(－)</t>
    <phoneticPr fontId="4" type="noConversion"/>
  </si>
  <si>
    <t>ˉ    14.註銷應收剔除經費(－)</t>
    <phoneticPr fontId="9" type="noConversion"/>
  </si>
  <si>
    <t>ˉ    15.補列存出保證金</t>
    <phoneticPr fontId="4" type="noConversion"/>
  </si>
  <si>
    <t>ˉ    16.註銷存出保證金(－)</t>
    <phoneticPr fontId="4" type="noConversion"/>
  </si>
  <si>
    <t>ˉ    17.存出保證金匯兌損益</t>
    <phoneticPr fontId="4" type="noConversion"/>
  </si>
  <si>
    <t>ˉ    18.未涉公庫存款、應收(付)帳款之項目：</t>
    <phoneticPr fontId="9" type="noConversion"/>
  </si>
  <si>
    <t xml:space="preserve">            (1)財產交易利益(損失)</t>
    <phoneticPr fontId="9" type="noConversion"/>
  </si>
  <si>
    <t xml:space="preserve">            (2)投資利益(損失)</t>
    <phoneticPr fontId="9" type="noConversion"/>
  </si>
  <si>
    <t xml:space="preserve">            (3)捐獻及贈與收入、其他收入(支出)</t>
    <phoneticPr fontId="9" type="noConversion"/>
  </si>
  <si>
    <t xml:space="preserve">            (4)利息費用(－)</t>
    <phoneticPr fontId="9" type="noConversion"/>
  </si>
  <si>
    <t xml:space="preserve">            (5)折舊、折耗及攤銷(－)</t>
    <phoneticPr fontId="9" type="noConversion"/>
  </si>
  <si>
    <t xml:space="preserve">            (6)其他影響非流動資產之項目</t>
    <phoneticPr fontId="9" type="noConversion"/>
  </si>
  <si>
    <t xml:space="preserve">            (7)債務基金發行公債之折(溢)價</t>
    <phoneticPr fontId="9" type="noConversion"/>
  </si>
  <si>
    <t xml:space="preserve">  (二十一)國庫券及短期借款淨增(減)數</t>
    <phoneticPr fontId="4" type="noConversion"/>
  </si>
  <si>
    <t xml:space="preserve">  (二十二)特種基金保管款淨增(減)數</t>
    <phoneticPr fontId="4" type="noConversion"/>
  </si>
  <si>
    <t>三、付項</t>
    <phoneticPr fontId="4" type="noConversion"/>
  </si>
  <si>
    <t xml:space="preserve">  (一)本年度歲出</t>
    <phoneticPr fontId="4" type="noConversion"/>
  </si>
  <si>
    <t>ˉ 1.實現數</t>
    <phoneticPr fontId="9" type="noConversion"/>
  </si>
  <si>
    <t xml:space="preserve">       (1)取得資產(長期投資、固定資產、遞耗資產、無形資產)</t>
    <phoneticPr fontId="9" type="noConversion"/>
  </si>
  <si>
    <t xml:space="preserve">       (2)償還租賃款、負債準備、其他長期負債</t>
    <phoneticPr fontId="9" type="noConversion"/>
  </si>
  <si>
    <t xml:space="preserve">       (3)其他</t>
    <phoneticPr fontId="9" type="noConversion"/>
  </si>
  <si>
    <t>ˉ 2.應付數</t>
    <phoneticPr fontId="9" type="noConversion"/>
  </si>
  <si>
    <t xml:space="preserve">        (1)取得資產(長期投資、固定資產、遞耗資產、無形資產)</t>
    <phoneticPr fontId="9" type="noConversion"/>
  </si>
  <si>
    <t xml:space="preserve">        (2)其他</t>
    <phoneticPr fontId="9" type="noConversion"/>
  </si>
  <si>
    <t xml:space="preserve">  (二)以前年度歲出應付數</t>
    <phoneticPr fontId="4" type="noConversion"/>
  </si>
  <si>
    <t>ˉ 3.調整數(－)</t>
    <phoneticPr fontId="9" type="noConversion"/>
  </si>
  <si>
    <t>ˉ 4.審修淨(增)減數</t>
    <phoneticPr fontId="4" type="noConversion"/>
  </si>
  <si>
    <t>ˉ 5.本年度新增應付數(－)</t>
    <phoneticPr fontId="9" type="noConversion"/>
  </si>
  <si>
    <t xml:space="preserve">  (三)以前年度歲出保留數</t>
    <phoneticPr fontId="4" type="noConversion"/>
  </si>
  <si>
    <t xml:space="preserve">       (2)償還租賃款、負債準備、其他長期負債</t>
  </si>
  <si>
    <t>ˉ 2.調整數</t>
    <phoneticPr fontId="9" type="noConversion"/>
  </si>
  <si>
    <t xml:space="preserve">  (四)本年度債務償還數</t>
    <phoneticPr fontId="4" type="noConversion"/>
  </si>
  <si>
    <t xml:space="preserve">  (五)以前年度特別決算支出應付(保留)數</t>
    <phoneticPr fontId="4" type="noConversion"/>
  </si>
  <si>
    <t>ˉ 1.國軍老舊眷村改建特別決算</t>
    <phoneticPr fontId="4" type="noConversion"/>
  </si>
  <si>
    <t xml:space="preserve">       (1)實現數</t>
    <phoneticPr fontId="9" type="noConversion"/>
  </si>
  <si>
    <t xml:space="preserve">       (2)註銷數</t>
    <phoneticPr fontId="9" type="noConversion"/>
  </si>
  <si>
    <t>ˉ 2.振興經濟擴大公共建設特別決算(100年度)</t>
    <phoneticPr fontId="4" type="noConversion"/>
  </si>
  <si>
    <t>ˉ 3.前瞻基礎建設計畫第1期特別決算</t>
    <phoneticPr fontId="4" type="noConversion"/>
  </si>
  <si>
    <t xml:space="preserve">           ①取得資產(長期投資、固定資產、遞耗資產、無形資產)</t>
    <phoneticPr fontId="9" type="noConversion"/>
  </si>
  <si>
    <r>
      <t xml:space="preserve">           ②</t>
    </r>
    <r>
      <rPr>
        <sz val="9"/>
        <rFont val="新細明體"/>
        <family val="1"/>
        <charset val="136"/>
      </rPr>
      <t>其他</t>
    </r>
    <phoneticPr fontId="9" type="noConversion"/>
  </si>
  <si>
    <t>ˉ 4.流域綜合治理計畫第3期特別決算</t>
    <phoneticPr fontId="4" type="noConversion"/>
  </si>
  <si>
    <t>ˉ 5.前瞻基礎建設計畫第2期特別決算</t>
    <phoneticPr fontId="4" type="noConversion"/>
  </si>
  <si>
    <t xml:space="preserve">       (4)審修淨(增)減數</t>
    <phoneticPr fontId="9" type="noConversion"/>
  </si>
  <si>
    <t xml:space="preserve">  (六)材料淨增(減)數</t>
    <phoneticPr fontId="4" type="noConversion"/>
  </si>
  <si>
    <t xml:space="preserve">  (七)預付款淨增(減)數</t>
    <phoneticPr fontId="4" type="noConversion"/>
  </si>
  <si>
    <t xml:space="preserve">  (八)預付其他基金款淨增(減)數</t>
    <phoneticPr fontId="4" type="noConversion"/>
  </si>
  <si>
    <t xml:space="preserve">  (九)預付其他政府款淨增(減)數</t>
    <phoneticPr fontId="4" type="noConversion"/>
  </si>
  <si>
    <t xml:space="preserve">  (十)抵繳收入實物淨增(減)數</t>
    <phoneticPr fontId="4" type="noConversion"/>
  </si>
  <si>
    <t xml:space="preserve">  (十一)長期投資淨增(減)數－扣除因公庫存款/應收(付)帳款增(減)之長期投資</t>
    <phoneticPr fontId="9" type="noConversion"/>
  </si>
  <si>
    <t xml:space="preserve">  (十二)固定資產淨增(減)數－扣除因公庫存款/應收(付)帳款增(減)之固定資產</t>
    <phoneticPr fontId="9" type="noConversion"/>
  </si>
  <si>
    <t xml:space="preserve">  (十三)無形資產淨增(減)數－扣除因公庫存款/應收(付)帳款增(減)之無形資產</t>
    <phoneticPr fontId="9" type="noConversion"/>
  </si>
  <si>
    <t xml:space="preserve">  (十四)長期投資(採權益法)淨增(減)數—審修淨減(增)列以前年度歲入應收數</t>
    <phoneticPr fontId="9" type="noConversion"/>
  </si>
  <si>
    <t xml:space="preserve">  (十五)長期投資、固定資產、遞耗資產、無形資產淨增(減)數—審修淨增(減)列以前年
            度歲出實現數</t>
    <phoneticPr fontId="9" type="noConversion"/>
  </si>
  <si>
    <t xml:space="preserve">  (十六)長期投資、固定資產、遞耗資產、無形資產淨減少數—註銷以前年度歲出應付數</t>
    <phoneticPr fontId="9" type="noConversion"/>
  </si>
  <si>
    <t xml:space="preserve">  (十七)暫付款淨增(減)數</t>
    <phoneticPr fontId="4" type="noConversion"/>
  </si>
  <si>
    <t xml:space="preserve">  (十八)存出保證金淨增(減)數</t>
    <phoneticPr fontId="4" type="noConversion"/>
  </si>
  <si>
    <t xml:space="preserve">  (十九)什項資產淨增(減)數－扣除因公庫存款/應收(付)帳款增(減)之什項資產</t>
    <phoneticPr fontId="4" type="noConversion"/>
  </si>
  <si>
    <t>四、收項付項差額</t>
    <phoneticPr fontId="4" type="noConversion"/>
  </si>
  <si>
    <t>五、本年度結存</t>
    <phoneticPr fontId="4" type="noConversion"/>
  </si>
  <si>
    <t>ˉ 6.保留數調整應付數</t>
    <phoneticPr fontId="9" type="noConversion"/>
  </si>
  <si>
    <t xml:space="preserve">       (3)保留數調整應付數(－)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</si>
</sst>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.00_ "/>
    <numFmt numFmtId="177" formatCode="#,##0.00_);[Red]\(#,##0.00\)"/>
    <numFmt numFmtId="178" formatCode="#,##0_ "/>
    <numFmt numFmtId="179" formatCode="#,###"/>
  </numFmts>
  <fonts count="19"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Arial"/>
      <family val="2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name val="Arial"/>
      <family val="2"/>
    </font>
    <font>
      <sz val="10"/>
      <name val="標楷體"/>
      <family val="4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9"/>
      <name val="Arial Unicode MS"/>
      <family val="1"/>
      <charset val="136"/>
    </font>
    <font>
      <sz val="9"/>
      <name val="新細明體"/>
      <family val="1"/>
      <charset val="136"/>
      <scheme val="minor"/>
    </font>
    <font>
      <b/>
      <sz val="12"/>
      <name val="細明體"/>
      <family val="3"/>
      <charset val="136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176" fontId="5" fillId="0" borderId="0" xfId="1" applyNumberFormat="1" applyFont="1" applyFill="1" applyBorder="1" applyAlignment="1">
      <alignment horizontal="left" vertical="center" wrapText="1"/>
    </xf>
    <xf numFmtId="177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178" fontId="7" fillId="0" borderId="4" xfId="1" applyNumberFormat="1" applyFont="1" applyFill="1" applyBorder="1" applyAlignment="1">
      <alignment horizontal="center" vertical="center" wrapText="1"/>
    </xf>
    <xf numFmtId="178" fontId="7" fillId="0" borderId="5" xfId="1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8" fontId="5" fillId="0" borderId="6" xfId="2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78" fontId="5" fillId="0" borderId="6" xfId="1" applyNumberFormat="1" applyFont="1" applyFill="1" applyBorder="1" applyAlignment="1">
      <alignment horizontal="right" vertical="center" wrapText="1"/>
    </xf>
    <xf numFmtId="176" fontId="14" fillId="0" borderId="0" xfId="1" applyNumberFormat="1" applyFont="1" applyFill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178" fontId="5" fillId="0" borderId="8" xfId="2" applyNumberFormat="1" applyFont="1" applyFill="1" applyBorder="1" applyAlignment="1">
      <alignment horizontal="right" vertical="center" wrapText="1"/>
    </xf>
    <xf numFmtId="178" fontId="5" fillId="0" borderId="2" xfId="1" applyNumberFormat="1" applyFont="1" applyFill="1" applyBorder="1" applyAlignment="1">
      <alignment horizontal="right" vertical="center" wrapText="1"/>
    </xf>
    <xf numFmtId="178" fontId="5" fillId="0" borderId="8" xfId="1" applyNumberFormat="1" applyFont="1" applyFill="1" applyBorder="1" applyAlignment="1">
      <alignment horizontal="right" vertical="center" wrapText="1"/>
    </xf>
    <xf numFmtId="178" fontId="15" fillId="0" borderId="9" xfId="1" applyNumberFormat="1" applyFont="1" applyFill="1" applyBorder="1" applyAlignment="1">
      <alignment horizontal="right" vertical="center" wrapText="1"/>
    </xf>
    <xf numFmtId="177" fontId="5" fillId="0" borderId="0" xfId="1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8" fontId="5" fillId="0" borderId="6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178" fontId="5" fillId="0" borderId="0" xfId="2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left" vertical="center" wrapText="1"/>
    </xf>
    <xf numFmtId="4" fontId="14" fillId="0" borderId="0" xfId="1" applyNumberFormat="1" applyFont="1" applyFill="1" applyBorder="1" applyAlignment="1">
      <alignment horizontal="left" vertical="center" wrapText="1"/>
    </xf>
    <xf numFmtId="178" fontId="5" fillId="0" borderId="0" xfId="1" applyNumberFormat="1" applyFont="1" applyFill="1" applyBorder="1" applyAlignment="1">
      <alignment horizontal="center" vertical="center" wrapText="1"/>
    </xf>
    <xf numFmtId="178" fontId="14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right" vertical="center" wrapText="1"/>
    </xf>
    <xf numFmtId="178" fontId="18" fillId="0" borderId="0" xfId="2" applyNumberFormat="1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6" fontId="17" fillId="0" borderId="0" xfId="1" applyNumberFormat="1" applyFont="1" applyFill="1" applyBorder="1" applyAlignment="1">
      <alignment horizontal="right" vertical="center" wrapText="1"/>
    </xf>
    <xf numFmtId="178" fontId="15" fillId="0" borderId="0" xfId="1" applyNumberFormat="1" applyFont="1" applyFill="1" applyBorder="1" applyAlignment="1">
      <alignment horizontal="right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0" fontId="4" fillId="0" borderId="6" xfId="1" applyNumberFormat="1" applyFont="1" applyFill="1" applyBorder="1" applyAlignment="1">
      <alignment horizontal="left" vertical="center" wrapText="1"/>
    </xf>
    <xf numFmtId="178" fontId="5" fillId="0" borderId="9" xfId="2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78" fontId="8" fillId="0" borderId="2" xfId="1" applyNumberFormat="1" applyFont="1" applyFill="1" applyBorder="1" applyAlignment="1">
      <alignment horizontal="right" vertical="center" wrapText="1"/>
    </xf>
  </cellXfs>
  <cellStyles count="3">
    <cellStyle name="一般" xfId="0" builtinId="0"/>
    <cellStyle name="一般 4" xfId="1"/>
    <cellStyle name="千分位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tabSelected="1" zoomScale="124" zoomScaleNormal="124" zoomScaleSheetLayoutView="118" workbookViewId="0">
      <pane xSplit="1" ySplit="4" topLeftCell="B5" activePane="bottomRight" state="frozen"/>
      <selection activeCell="F80" sqref="F80"/>
      <selection pane="topRight" activeCell="F80" sqref="F80"/>
      <selection pane="bottomLeft" activeCell="F80" sqref="F80"/>
      <selection pane="bottomRight" activeCell="J14" sqref="J14"/>
    </sheetView>
  </sheetViews>
  <sheetFormatPr defaultRowHeight="20.100000000000001" customHeight="1"/>
  <cols>
    <col min="1" max="1" width="69" style="45" customWidth="1"/>
    <col min="2" max="2" width="16.5703125" style="46" customWidth="1"/>
    <col min="3" max="3" width="16.5703125" style="22" customWidth="1"/>
    <col min="4" max="4" width="6" style="1" customWidth="1"/>
    <col min="5" max="5" width="7.5703125" style="2" customWidth="1"/>
    <col min="6" max="16384" width="9.140625" style="3"/>
  </cols>
  <sheetData>
    <row r="1" spans="1:5" ht="18" customHeight="1">
      <c r="A1" s="47" t="s">
        <v>0</v>
      </c>
      <c r="B1" s="48"/>
      <c r="C1" s="48"/>
    </row>
    <row r="2" spans="1:5" ht="23.25" customHeight="1">
      <c r="A2" s="49" t="s">
        <v>1</v>
      </c>
      <c r="B2" s="50"/>
      <c r="C2" s="50"/>
    </row>
    <row r="3" spans="1:5" ht="17.25" customHeight="1">
      <c r="A3" s="4" t="s">
        <v>2</v>
      </c>
      <c r="B3" s="51" t="s">
        <v>3</v>
      </c>
      <c r="C3" s="51"/>
    </row>
    <row r="4" spans="1:5" s="10" customFormat="1" ht="28.5" customHeight="1">
      <c r="A4" s="5" t="s">
        <v>4</v>
      </c>
      <c r="B4" s="6" t="s">
        <v>5</v>
      </c>
      <c r="C4" s="7" t="s">
        <v>6</v>
      </c>
      <c r="D4" s="8"/>
      <c r="E4" s="9"/>
    </row>
    <row r="5" spans="1:5" ht="23.85" customHeight="1">
      <c r="A5" s="11" t="s">
        <v>7</v>
      </c>
      <c r="B5" s="12"/>
      <c r="C5" s="13">
        <f>SUM(C6:C8)</f>
        <v>398731362341</v>
      </c>
    </row>
    <row r="6" spans="1:5" ht="23.85" customHeight="1">
      <c r="A6" s="11" t="s">
        <v>8</v>
      </c>
      <c r="B6" s="12"/>
      <c r="C6" s="14">
        <v>103710140764</v>
      </c>
      <c r="D6" s="15"/>
    </row>
    <row r="7" spans="1:5" ht="23.85" customHeight="1">
      <c r="A7" s="11" t="s">
        <v>9</v>
      </c>
      <c r="B7" s="12"/>
      <c r="C7" s="14">
        <v>156415619</v>
      </c>
      <c r="D7" s="15"/>
    </row>
    <row r="8" spans="1:5" ht="23.85" customHeight="1">
      <c r="A8" s="11" t="s">
        <v>10</v>
      </c>
      <c r="B8" s="12"/>
      <c r="C8" s="14">
        <v>294864805958</v>
      </c>
      <c r="D8" s="15"/>
    </row>
    <row r="9" spans="1:5" ht="23.85" customHeight="1">
      <c r="A9" s="11" t="s">
        <v>11</v>
      </c>
      <c r="B9" s="12"/>
      <c r="C9" s="13">
        <f>SUM(C10:C77)</f>
        <v>3804846740529.9399</v>
      </c>
    </row>
    <row r="10" spans="1:5" ht="23.85" customHeight="1">
      <c r="A10" s="11" t="s">
        <v>12</v>
      </c>
      <c r="B10" s="12"/>
      <c r="C10" s="13">
        <f>B11+B14</f>
        <v>2386695982732.9399</v>
      </c>
    </row>
    <row r="11" spans="1:5" ht="23.85" customHeight="1">
      <c r="A11" s="11" t="s">
        <v>13</v>
      </c>
      <c r="B11" s="12">
        <f>B12+B13</f>
        <v>2375124040380.9399</v>
      </c>
      <c r="C11" s="13"/>
    </row>
    <row r="12" spans="1:5" ht="23.85" customHeight="1">
      <c r="A12" s="11" t="s">
        <v>14</v>
      </c>
      <c r="B12" s="12">
        <v>223661613973</v>
      </c>
      <c r="C12" s="13"/>
    </row>
    <row r="13" spans="1:5" ht="23.85" customHeight="1">
      <c r="A13" s="11" t="s">
        <v>15</v>
      </c>
      <c r="B13" s="12">
        <v>2151462426407.9399</v>
      </c>
      <c r="C13" s="13"/>
    </row>
    <row r="14" spans="1:5" ht="23.85" customHeight="1">
      <c r="A14" s="11" t="s">
        <v>16</v>
      </c>
      <c r="B14" s="12">
        <f>B15+B16</f>
        <v>11571942352</v>
      </c>
      <c r="C14" s="13"/>
    </row>
    <row r="15" spans="1:5" ht="23.85" customHeight="1">
      <c r="A15" s="11" t="s">
        <v>14</v>
      </c>
      <c r="B15" s="12">
        <v>5746623726</v>
      </c>
      <c r="C15" s="13"/>
    </row>
    <row r="16" spans="1:5" ht="23.85" customHeight="1">
      <c r="A16" s="11" t="s">
        <v>15</v>
      </c>
      <c r="B16" s="12">
        <v>5825318626</v>
      </c>
      <c r="C16" s="13"/>
    </row>
    <row r="17" spans="1:4" ht="23.85" customHeight="1">
      <c r="A17" s="11" t="s">
        <v>17</v>
      </c>
      <c r="B17" s="12"/>
      <c r="C17" s="13">
        <f>SUM(B18:B21)</f>
        <v>4917944151</v>
      </c>
    </row>
    <row r="18" spans="1:4" ht="23.85" customHeight="1">
      <c r="A18" s="11" t="s">
        <v>18</v>
      </c>
      <c r="B18" s="12">
        <v>16510567475</v>
      </c>
      <c r="C18" s="14"/>
    </row>
    <row r="19" spans="1:4" ht="23.85" customHeight="1">
      <c r="A19" s="11" t="s">
        <v>19</v>
      </c>
      <c r="B19" s="12">
        <v>557367884</v>
      </c>
      <c r="C19" s="14"/>
    </row>
    <row r="20" spans="1:4" ht="23.85" customHeight="1">
      <c r="A20" s="11" t="s">
        <v>20</v>
      </c>
      <c r="B20" s="16">
        <v>-578048856</v>
      </c>
      <c r="C20" s="14"/>
    </row>
    <row r="21" spans="1:4" ht="23.85" customHeight="1">
      <c r="A21" s="11" t="s">
        <v>21</v>
      </c>
      <c r="B21" s="16">
        <v>-11571942352</v>
      </c>
      <c r="C21" s="14"/>
    </row>
    <row r="22" spans="1:4" ht="23.85" customHeight="1">
      <c r="A22" s="11" t="s">
        <v>22</v>
      </c>
      <c r="B22" s="12"/>
      <c r="C22" s="13">
        <f>B23</f>
        <v>16235440000</v>
      </c>
    </row>
    <row r="23" spans="1:4" ht="23.85" customHeight="1">
      <c r="A23" s="11" t="s">
        <v>23</v>
      </c>
      <c r="B23" s="12">
        <v>16235440000</v>
      </c>
      <c r="C23" s="14"/>
    </row>
    <row r="24" spans="1:4" ht="23.85" customHeight="1">
      <c r="A24" s="11" t="s">
        <v>24</v>
      </c>
      <c r="B24" s="12"/>
      <c r="C24" s="13">
        <f>SUM(B25:B28)</f>
        <v>47837988811</v>
      </c>
    </row>
    <row r="25" spans="1:4" ht="23.85" customHeight="1">
      <c r="A25" s="11" t="s">
        <v>25</v>
      </c>
      <c r="B25" s="12">
        <v>4335465827</v>
      </c>
      <c r="C25" s="14"/>
    </row>
    <row r="26" spans="1:4" ht="23.85" customHeight="1">
      <c r="A26" s="11" t="s">
        <v>26</v>
      </c>
      <c r="B26" s="12">
        <v>43502522984</v>
      </c>
      <c r="C26" s="14"/>
    </row>
    <row r="27" spans="1:4" ht="23.85" customHeight="1">
      <c r="A27" s="11" t="s">
        <v>27</v>
      </c>
      <c r="B27" s="12">
        <v>87931784</v>
      </c>
      <c r="C27" s="14"/>
    </row>
    <row r="28" spans="1:4" ht="23.85" customHeight="1">
      <c r="A28" s="11" t="s">
        <v>28</v>
      </c>
      <c r="B28" s="12">
        <v>-87931784</v>
      </c>
      <c r="C28" s="14"/>
    </row>
    <row r="29" spans="1:4" ht="23.85" customHeight="1">
      <c r="A29" s="11" t="s">
        <v>29</v>
      </c>
      <c r="B29" s="16"/>
      <c r="C29" s="14">
        <v>273852295810</v>
      </c>
      <c r="D29" s="17"/>
    </row>
    <row r="30" spans="1:4" ht="23.85" customHeight="1">
      <c r="A30" s="11" t="s">
        <v>30</v>
      </c>
      <c r="B30" s="16"/>
      <c r="C30" s="14">
        <v>18000000000</v>
      </c>
      <c r="D30" s="17"/>
    </row>
    <row r="31" spans="1:4" s="2" customFormat="1" ht="23.85" customHeight="1">
      <c r="A31" s="11" t="s">
        <v>31</v>
      </c>
      <c r="B31" s="16"/>
      <c r="C31" s="14">
        <v>-4244864763</v>
      </c>
      <c r="D31" s="1"/>
    </row>
    <row r="32" spans="1:4" s="2" customFormat="1" ht="23.85" customHeight="1">
      <c r="A32" s="11" t="s">
        <v>32</v>
      </c>
      <c r="B32" s="16"/>
      <c r="C32" s="14">
        <v>-1265361927</v>
      </c>
      <c r="D32" s="1"/>
    </row>
    <row r="33" spans="1:4" s="2" customFormat="1" ht="23.85" customHeight="1">
      <c r="A33" s="18" t="s">
        <v>33</v>
      </c>
      <c r="B33" s="19"/>
      <c r="C33" s="20">
        <v>684960</v>
      </c>
      <c r="D33" s="1"/>
    </row>
    <row r="34" spans="1:4" s="2" customFormat="1" ht="23.1" customHeight="1">
      <c r="A34" s="11" t="s">
        <v>34</v>
      </c>
      <c r="B34" s="12"/>
      <c r="C34" s="13">
        <f>SUM(B35:B40)</f>
        <v>-1921403459</v>
      </c>
      <c r="D34" s="1"/>
    </row>
    <row r="35" spans="1:4" s="2" customFormat="1" ht="23.1" customHeight="1">
      <c r="A35" s="11" t="s">
        <v>35</v>
      </c>
      <c r="B35" s="16">
        <v>-239838461</v>
      </c>
      <c r="C35" s="14"/>
      <c r="D35" s="1"/>
    </row>
    <row r="36" spans="1:4" s="2" customFormat="1" ht="23.1" customHeight="1">
      <c r="A36" s="11" t="s">
        <v>36</v>
      </c>
      <c r="B36" s="16">
        <v>-2494107069</v>
      </c>
      <c r="C36" s="14"/>
      <c r="D36" s="1"/>
    </row>
    <row r="37" spans="1:4" s="2" customFormat="1" ht="23.1" customHeight="1">
      <c r="A37" s="11" t="s">
        <v>37</v>
      </c>
      <c r="B37" s="12">
        <v>3537514632</v>
      </c>
      <c r="C37" s="14"/>
      <c r="D37" s="1"/>
    </row>
    <row r="38" spans="1:4" s="2" customFormat="1" ht="23.1" customHeight="1">
      <c r="A38" s="11" t="s">
        <v>38</v>
      </c>
      <c r="B38" s="12">
        <v>4294840</v>
      </c>
      <c r="C38" s="14"/>
      <c r="D38" s="1"/>
    </row>
    <row r="39" spans="1:4" s="2" customFormat="1" ht="23.1" customHeight="1">
      <c r="A39" s="11" t="s">
        <v>39</v>
      </c>
      <c r="B39" s="16">
        <v>-137958936</v>
      </c>
      <c r="C39" s="14"/>
      <c r="D39" s="1"/>
    </row>
    <row r="40" spans="1:4" s="2" customFormat="1" ht="23.1" customHeight="1">
      <c r="A40" s="11" t="s">
        <v>40</v>
      </c>
      <c r="B40" s="16">
        <v>-2591308465</v>
      </c>
      <c r="C40" s="14"/>
      <c r="D40" s="1"/>
    </row>
    <row r="41" spans="1:4" s="2" customFormat="1" ht="23.1" customHeight="1">
      <c r="A41" s="11" t="s">
        <v>41</v>
      </c>
      <c r="B41" s="16"/>
      <c r="C41" s="14">
        <v>3146491064</v>
      </c>
      <c r="D41" s="1"/>
    </row>
    <row r="42" spans="1:4" s="2" customFormat="1" ht="23.1" customHeight="1">
      <c r="A42" s="11" t="s">
        <v>42</v>
      </c>
      <c r="B42" s="16"/>
      <c r="C42" s="14">
        <v>-104353373</v>
      </c>
      <c r="D42" s="1"/>
    </row>
    <row r="43" spans="1:4" s="2" customFormat="1" ht="23.1" customHeight="1">
      <c r="A43" s="11" t="s">
        <v>43</v>
      </c>
      <c r="B43" s="12"/>
      <c r="C43" s="14">
        <v>470807106</v>
      </c>
      <c r="D43" s="1"/>
    </row>
    <row r="44" spans="1:4" s="2" customFormat="1" ht="23.1" customHeight="1">
      <c r="A44" s="11" t="s">
        <v>44</v>
      </c>
      <c r="B44" s="12"/>
      <c r="C44" s="14">
        <v>362825736</v>
      </c>
      <c r="D44" s="1"/>
    </row>
    <row r="45" spans="1:4" s="2" customFormat="1" ht="23.1" customHeight="1">
      <c r="A45" s="11" t="s">
        <v>45</v>
      </c>
      <c r="B45" s="12"/>
      <c r="C45" s="14">
        <v>730923688</v>
      </c>
      <c r="D45" s="1"/>
    </row>
    <row r="46" spans="1:4" s="2" customFormat="1" ht="23.1" customHeight="1">
      <c r="A46" s="11" t="s">
        <v>46</v>
      </c>
      <c r="B46" s="16"/>
      <c r="C46" s="14">
        <v>5510226690</v>
      </c>
      <c r="D46" s="1"/>
    </row>
    <row r="47" spans="1:4" s="2" customFormat="1" ht="23.1" customHeight="1">
      <c r="A47" s="11" t="s">
        <v>47</v>
      </c>
      <c r="B47" s="16"/>
      <c r="C47" s="14">
        <v>3294614618</v>
      </c>
      <c r="D47" s="1"/>
    </row>
    <row r="48" spans="1:4" s="2" customFormat="1" ht="23.1" customHeight="1">
      <c r="A48" s="11" t="s">
        <v>48</v>
      </c>
      <c r="B48" s="16"/>
      <c r="C48" s="14">
        <v>7752729362</v>
      </c>
      <c r="D48" s="1"/>
    </row>
    <row r="49" spans="1:4" s="2" customFormat="1" ht="23.1" customHeight="1">
      <c r="A49" s="11" t="s">
        <v>49</v>
      </c>
      <c r="B49" s="16"/>
      <c r="C49" s="14">
        <v>1183492806</v>
      </c>
      <c r="D49" s="1"/>
    </row>
    <row r="50" spans="1:4" s="2" customFormat="1" ht="23.1" customHeight="1">
      <c r="A50" s="11" t="s">
        <v>50</v>
      </c>
      <c r="B50" s="12"/>
      <c r="C50" s="13">
        <f>SUM(B51:B68)</f>
        <v>997602835072</v>
      </c>
      <c r="D50" s="1"/>
    </row>
    <row r="51" spans="1:4" s="2" customFormat="1" ht="23.1" customHeight="1">
      <c r="A51" s="11" t="s">
        <v>51</v>
      </c>
      <c r="B51" s="16">
        <v>-1222789</v>
      </c>
      <c r="C51" s="14"/>
      <c r="D51" s="1"/>
    </row>
    <row r="52" spans="1:4" s="2" customFormat="1" ht="23.1" customHeight="1">
      <c r="A52" s="11" t="s">
        <v>52</v>
      </c>
      <c r="B52" s="16">
        <v>2712602053</v>
      </c>
      <c r="C52" s="14"/>
      <c r="D52" s="1"/>
    </row>
    <row r="53" spans="1:4" s="2" customFormat="1" ht="23.1" customHeight="1">
      <c r="A53" s="11" t="s">
        <v>53</v>
      </c>
      <c r="B53" s="16">
        <v>636988132</v>
      </c>
      <c r="C53" s="14"/>
      <c r="D53" s="1"/>
    </row>
    <row r="54" spans="1:4" s="2" customFormat="1" ht="23.1" customHeight="1">
      <c r="A54" s="11" t="s">
        <v>54</v>
      </c>
      <c r="B54" s="16">
        <v>-345019853</v>
      </c>
      <c r="C54" s="14"/>
      <c r="D54" s="1"/>
    </row>
    <row r="55" spans="1:4" s="2" customFormat="1" ht="23.1" customHeight="1">
      <c r="A55" s="11" t="s">
        <v>55</v>
      </c>
      <c r="B55" s="16">
        <v>11964514577</v>
      </c>
      <c r="C55" s="14"/>
      <c r="D55" s="1"/>
    </row>
    <row r="56" spans="1:4" s="2" customFormat="1" ht="23.1" customHeight="1">
      <c r="A56" s="11" t="s">
        <v>56</v>
      </c>
      <c r="B56" s="16">
        <v>-3002559409</v>
      </c>
      <c r="C56" s="14"/>
      <c r="D56" s="1"/>
    </row>
    <row r="57" spans="1:4" s="2" customFormat="1" ht="23.1" customHeight="1">
      <c r="A57" s="11" t="s">
        <v>57</v>
      </c>
      <c r="B57" s="16">
        <v>22064185</v>
      </c>
      <c r="C57" s="14"/>
      <c r="D57" s="1"/>
    </row>
    <row r="58" spans="1:4" s="2" customFormat="1" ht="23.1" customHeight="1">
      <c r="A58" s="11" t="s">
        <v>58</v>
      </c>
      <c r="B58" s="16">
        <v>-22924515</v>
      </c>
      <c r="C58" s="14"/>
      <c r="D58" s="1"/>
    </row>
    <row r="59" spans="1:4" s="2" customFormat="1" ht="23.1" customHeight="1">
      <c r="A59" s="11" t="s">
        <v>59</v>
      </c>
      <c r="B59" s="16">
        <v>-557367884</v>
      </c>
      <c r="C59" s="14"/>
      <c r="D59" s="1"/>
    </row>
    <row r="60" spans="1:4" s="2" customFormat="1" ht="23.1" customHeight="1">
      <c r="A60" s="11" t="s">
        <v>60</v>
      </c>
      <c r="B60" s="16">
        <v>-16235440000</v>
      </c>
      <c r="C60" s="14"/>
      <c r="D60" s="1"/>
    </row>
    <row r="61" spans="1:4" s="2" customFormat="1" ht="23.1" customHeight="1">
      <c r="A61" s="11" t="s">
        <v>61</v>
      </c>
      <c r="B61" s="16">
        <v>769589657</v>
      </c>
      <c r="C61" s="14"/>
      <c r="D61" s="1"/>
    </row>
    <row r="62" spans="1:4" s="2" customFormat="1" ht="23.1" customHeight="1">
      <c r="A62" s="11" t="s">
        <v>62</v>
      </c>
      <c r="B62" s="16">
        <v>439612660</v>
      </c>
      <c r="C62" s="14"/>
      <c r="D62" s="1"/>
    </row>
    <row r="63" spans="1:4" s="2" customFormat="1" ht="23.1" customHeight="1">
      <c r="A63" s="18" t="s">
        <v>63</v>
      </c>
      <c r="B63" s="21">
        <v>-4294840</v>
      </c>
      <c r="C63" s="20"/>
      <c r="D63" s="1"/>
    </row>
    <row r="64" spans="1:4" s="2" customFormat="1" ht="23.1" customHeight="1">
      <c r="A64" s="11" t="s">
        <v>64</v>
      </c>
      <c r="B64" s="16">
        <v>-668037</v>
      </c>
      <c r="C64" s="14"/>
      <c r="D64" s="1"/>
    </row>
    <row r="65" spans="1:4" s="2" customFormat="1" ht="23.1" customHeight="1">
      <c r="A65" s="11" t="s">
        <v>65</v>
      </c>
      <c r="B65" s="16">
        <v>1500</v>
      </c>
      <c r="C65" s="14"/>
      <c r="D65" s="1"/>
    </row>
    <row r="66" spans="1:4" s="2" customFormat="1" ht="23.1" customHeight="1">
      <c r="A66" s="11" t="s">
        <v>66</v>
      </c>
      <c r="B66" s="16">
        <v>-87276</v>
      </c>
      <c r="C66" s="14"/>
      <c r="D66" s="1"/>
    </row>
    <row r="67" spans="1:4" s="2" customFormat="1" ht="23.1" customHeight="1">
      <c r="A67" s="11" t="s">
        <v>67</v>
      </c>
      <c r="B67" s="16">
        <v>-461346</v>
      </c>
      <c r="C67" s="14"/>
      <c r="D67" s="1"/>
    </row>
    <row r="68" spans="1:4" s="2" customFormat="1" ht="23.1" customHeight="1">
      <c r="A68" s="11" t="s">
        <v>68</v>
      </c>
      <c r="B68" s="16">
        <f>SUM(B69:B75)</f>
        <v>1001227508257</v>
      </c>
      <c r="C68" s="14"/>
      <c r="D68" s="1"/>
    </row>
    <row r="69" spans="1:4" s="2" customFormat="1" ht="23.1" customHeight="1">
      <c r="A69" s="11" t="s">
        <v>69</v>
      </c>
      <c r="B69" s="16">
        <v>-2088579625</v>
      </c>
      <c r="C69" s="14"/>
      <c r="D69" s="1"/>
    </row>
    <row r="70" spans="1:4" s="2" customFormat="1" ht="23.1" customHeight="1">
      <c r="A70" s="11" t="s">
        <v>70</v>
      </c>
      <c r="B70" s="16">
        <v>698733696649</v>
      </c>
      <c r="C70" s="14"/>
      <c r="D70" s="1"/>
    </row>
    <row r="71" spans="1:4" s="2" customFormat="1" ht="23.1" customHeight="1">
      <c r="A71" s="11" t="s">
        <v>71</v>
      </c>
      <c r="B71" s="16">
        <v>2302060886</v>
      </c>
      <c r="C71" s="14"/>
      <c r="D71" s="1"/>
    </row>
    <row r="72" spans="1:4" s="2" customFormat="1" ht="23.1" customHeight="1">
      <c r="A72" s="11" t="s">
        <v>72</v>
      </c>
      <c r="B72" s="16">
        <v>-2749108564</v>
      </c>
      <c r="C72" s="22"/>
      <c r="D72" s="1"/>
    </row>
    <row r="73" spans="1:4" s="2" customFormat="1" ht="23.1" customHeight="1">
      <c r="A73" s="11" t="s">
        <v>73</v>
      </c>
      <c r="B73" s="16">
        <v>-71054164648</v>
      </c>
      <c r="C73" s="14"/>
      <c r="D73" s="1"/>
    </row>
    <row r="74" spans="1:4" s="2" customFormat="1" ht="23.1" customHeight="1">
      <c r="A74" s="11" t="s">
        <v>74</v>
      </c>
      <c r="B74" s="16">
        <v>373719774648</v>
      </c>
      <c r="C74" s="14"/>
      <c r="D74" s="1"/>
    </row>
    <row r="75" spans="1:4" s="2" customFormat="1" ht="23.1" customHeight="1">
      <c r="A75" s="11" t="s">
        <v>75</v>
      </c>
      <c r="B75" s="16">
        <v>2363828911</v>
      </c>
      <c r="C75" s="14"/>
      <c r="D75" s="17"/>
    </row>
    <row r="76" spans="1:4" s="2" customFormat="1" ht="23.1" customHeight="1">
      <c r="A76" s="11" t="s">
        <v>76</v>
      </c>
      <c r="B76" s="16"/>
      <c r="C76" s="14">
        <v>39837345000</v>
      </c>
      <c r="D76" s="23"/>
    </row>
    <row r="77" spans="1:4" s="2" customFormat="1" ht="23.1" customHeight="1">
      <c r="A77" s="11" t="s">
        <v>77</v>
      </c>
      <c r="B77" s="16"/>
      <c r="C77" s="14">
        <v>4950096445</v>
      </c>
      <c r="D77" s="1"/>
    </row>
    <row r="78" spans="1:4" s="2" customFormat="1" ht="23.1" customHeight="1">
      <c r="A78" s="11"/>
      <c r="B78" s="12"/>
      <c r="C78" s="13"/>
      <c r="D78" s="1"/>
    </row>
    <row r="79" spans="1:4" s="2" customFormat="1" ht="23.1" customHeight="1">
      <c r="A79" s="11" t="s">
        <v>78</v>
      </c>
      <c r="B79" s="12"/>
      <c r="C79" s="14">
        <f>SUM(C80:C146)</f>
        <v>3235418304740</v>
      </c>
      <c r="D79" s="1"/>
    </row>
    <row r="80" spans="1:4" s="2" customFormat="1" ht="23.1" customHeight="1">
      <c r="A80" s="11" t="s">
        <v>79</v>
      </c>
      <c r="B80" s="12"/>
      <c r="C80" s="13">
        <f>B81+B85</f>
        <v>2049792990459</v>
      </c>
      <c r="D80" s="1"/>
    </row>
    <row r="81" spans="1:5" s="2" customFormat="1" ht="23.1" customHeight="1">
      <c r="A81" s="11" t="s">
        <v>80</v>
      </c>
      <c r="B81" s="16">
        <f>SUM(B82:B84)</f>
        <v>2041444869595</v>
      </c>
      <c r="C81" s="13"/>
      <c r="D81" s="1"/>
    </row>
    <row r="82" spans="1:5" s="2" customFormat="1" ht="23.1" customHeight="1">
      <c r="A82" s="11" t="s">
        <v>81</v>
      </c>
      <c r="B82" s="16">
        <v>89935189271</v>
      </c>
      <c r="C82" s="13"/>
      <c r="D82" s="1"/>
    </row>
    <row r="83" spans="1:5" s="2" customFormat="1" ht="23.1" customHeight="1">
      <c r="A83" s="11" t="s">
        <v>82</v>
      </c>
      <c r="B83" s="16">
        <v>34070262</v>
      </c>
      <c r="C83" s="13"/>
      <c r="D83" s="1"/>
    </row>
    <row r="84" spans="1:5" s="2" customFormat="1" ht="23.1" customHeight="1">
      <c r="A84" s="11" t="s">
        <v>83</v>
      </c>
      <c r="B84" s="16">
        <v>1951475610062</v>
      </c>
      <c r="C84" s="13"/>
      <c r="D84" s="1"/>
    </row>
    <row r="85" spans="1:5" s="2" customFormat="1" ht="23.1" customHeight="1">
      <c r="A85" s="11" t="s">
        <v>84</v>
      </c>
      <c r="B85" s="16">
        <f>SUM(B86:B87)</f>
        <v>8348120864</v>
      </c>
      <c r="C85" s="13"/>
      <c r="D85" s="1"/>
    </row>
    <row r="86" spans="1:5" s="1" customFormat="1" ht="23.1" customHeight="1">
      <c r="A86" s="11" t="s">
        <v>85</v>
      </c>
      <c r="B86" s="16">
        <v>2888117418</v>
      </c>
      <c r="C86" s="13"/>
      <c r="E86" s="2"/>
    </row>
    <row r="87" spans="1:5" s="1" customFormat="1" ht="23.1" customHeight="1">
      <c r="A87" s="11" t="s">
        <v>86</v>
      </c>
      <c r="B87" s="16">
        <v>5460003446</v>
      </c>
      <c r="C87" s="13"/>
      <c r="E87" s="2"/>
    </row>
    <row r="88" spans="1:5" s="1" customFormat="1" ht="23.1" customHeight="1">
      <c r="A88" s="11" t="s">
        <v>87</v>
      </c>
      <c r="B88" s="16"/>
      <c r="C88" s="13">
        <f>B89+B90+B91+B94+B95</f>
        <v>-132353783</v>
      </c>
      <c r="E88" s="2"/>
    </row>
    <row r="89" spans="1:5" s="1" customFormat="1" ht="23.1" customHeight="1">
      <c r="A89" s="11" t="s">
        <v>18</v>
      </c>
      <c r="B89" s="16">
        <v>8818263640</v>
      </c>
      <c r="C89" s="14"/>
      <c r="E89" s="2"/>
    </row>
    <row r="90" spans="1:5" s="1" customFormat="1" ht="23.1" customHeight="1">
      <c r="A90" s="11" t="s">
        <v>19</v>
      </c>
      <c r="B90" s="16">
        <v>585391614</v>
      </c>
      <c r="C90" s="14"/>
      <c r="E90" s="2"/>
    </row>
    <row r="91" spans="1:5" s="1" customFormat="1" ht="23.1" customHeight="1">
      <c r="A91" s="11" t="s">
        <v>88</v>
      </c>
      <c r="B91" s="16">
        <f>SUM(B92:B93)</f>
        <v>-1012999068</v>
      </c>
      <c r="C91" s="14"/>
      <c r="E91" s="2"/>
    </row>
    <row r="92" spans="1:5" s="1" customFormat="1" ht="23.85" customHeight="1">
      <c r="A92" s="11" t="s">
        <v>81</v>
      </c>
      <c r="B92" s="16">
        <v>-320936996</v>
      </c>
      <c r="C92" s="14"/>
      <c r="E92" s="2"/>
    </row>
    <row r="93" spans="1:5" s="1" customFormat="1" ht="23.85" customHeight="1">
      <c r="A93" s="18" t="s">
        <v>15</v>
      </c>
      <c r="B93" s="21">
        <v>-692062072</v>
      </c>
      <c r="C93" s="20"/>
      <c r="E93" s="2"/>
    </row>
    <row r="94" spans="1:5" s="1" customFormat="1" ht="23.85" customHeight="1">
      <c r="A94" s="11" t="s">
        <v>89</v>
      </c>
      <c r="B94" s="16">
        <v>-174889105</v>
      </c>
      <c r="C94" s="14"/>
      <c r="E94" s="2"/>
    </row>
    <row r="95" spans="1:5" s="1" customFormat="1" ht="23.85" customHeight="1">
      <c r="A95" s="11" t="s">
        <v>90</v>
      </c>
      <c r="B95" s="16">
        <v>-8348120864</v>
      </c>
      <c r="C95" s="14"/>
      <c r="E95" s="2"/>
    </row>
    <row r="96" spans="1:5" s="1" customFormat="1" ht="23.85" customHeight="1">
      <c r="A96" s="11" t="s">
        <v>91</v>
      </c>
      <c r="B96" s="12"/>
      <c r="C96" s="13">
        <f>B97+B101</f>
        <v>31557959071</v>
      </c>
      <c r="E96" s="2"/>
    </row>
    <row r="97" spans="1:5" s="1" customFormat="1" ht="23.85" customHeight="1">
      <c r="A97" s="11" t="s">
        <v>18</v>
      </c>
      <c r="B97" s="12">
        <f>SUM(B98:B100)</f>
        <v>30544960003</v>
      </c>
      <c r="C97" s="14"/>
      <c r="E97" s="2"/>
    </row>
    <row r="98" spans="1:5" s="1" customFormat="1" ht="23.85" customHeight="1">
      <c r="A98" s="11" t="s">
        <v>81</v>
      </c>
      <c r="B98" s="12">
        <v>9873788220</v>
      </c>
      <c r="C98" s="14"/>
      <c r="E98" s="2"/>
    </row>
    <row r="99" spans="1:5" s="1" customFormat="1" ht="23.85" customHeight="1">
      <c r="A99" s="11" t="s">
        <v>92</v>
      </c>
      <c r="B99" s="12">
        <v>56368000</v>
      </c>
      <c r="C99" s="14"/>
      <c r="E99" s="2"/>
    </row>
    <row r="100" spans="1:5" s="1" customFormat="1" ht="23.85" customHeight="1">
      <c r="A100" s="11" t="s">
        <v>83</v>
      </c>
      <c r="B100" s="12">
        <v>20614803783</v>
      </c>
      <c r="C100" s="14"/>
      <c r="E100" s="2"/>
    </row>
    <row r="101" spans="1:5" s="1" customFormat="1" ht="23.85" customHeight="1">
      <c r="A101" s="11" t="s">
        <v>93</v>
      </c>
      <c r="B101" s="12">
        <v>1012999068</v>
      </c>
      <c r="C101" s="14"/>
      <c r="E101" s="2"/>
    </row>
    <row r="102" spans="1:5" ht="23.85" customHeight="1">
      <c r="A102" s="11" t="s">
        <v>94</v>
      </c>
      <c r="B102" s="12"/>
      <c r="C102" s="14">
        <v>120000000000</v>
      </c>
    </row>
    <row r="103" spans="1:5" s="28" customFormat="1" ht="23.85" customHeight="1">
      <c r="A103" s="24" t="s">
        <v>95</v>
      </c>
      <c r="B103" s="25"/>
      <c r="C103" s="26">
        <f>B105+B106+B108+B109+B111+B114+B115+B119+B122+B124+B127+B128+B131+B132</f>
        <v>36389416204</v>
      </c>
      <c r="D103" s="27"/>
    </row>
    <row r="104" spans="1:5" ht="23.85" customHeight="1">
      <c r="A104" s="11" t="s">
        <v>96</v>
      </c>
      <c r="B104" s="12"/>
      <c r="C104" s="14"/>
    </row>
    <row r="105" spans="1:5" ht="23.85" customHeight="1">
      <c r="A105" s="11" t="s">
        <v>97</v>
      </c>
      <c r="B105" s="12">
        <v>265972450</v>
      </c>
      <c r="C105" s="14"/>
    </row>
    <row r="106" spans="1:5" ht="23.85" customHeight="1">
      <c r="A106" s="11" t="s">
        <v>98</v>
      </c>
      <c r="B106" s="12">
        <v>399318766</v>
      </c>
      <c r="C106" s="14"/>
    </row>
    <row r="107" spans="1:5" s="1" customFormat="1" ht="23.85" customHeight="1">
      <c r="A107" s="11" t="s">
        <v>99</v>
      </c>
      <c r="B107" s="12"/>
      <c r="C107" s="14"/>
      <c r="E107" s="2"/>
    </row>
    <row r="108" spans="1:5" s="1" customFormat="1" ht="23.85" customHeight="1">
      <c r="A108" s="11" t="s">
        <v>97</v>
      </c>
      <c r="B108" s="12">
        <v>706106</v>
      </c>
      <c r="C108" s="14"/>
      <c r="E108" s="2"/>
    </row>
    <row r="109" spans="1:5" s="1" customFormat="1" ht="23.85" customHeight="1">
      <c r="A109" s="11" t="s">
        <v>98</v>
      </c>
      <c r="B109" s="12">
        <v>40293894</v>
      </c>
      <c r="C109" s="14"/>
      <c r="E109" s="2"/>
    </row>
    <row r="110" spans="1:5" s="1" customFormat="1" ht="23.85" customHeight="1">
      <c r="A110" s="11" t="s">
        <v>100</v>
      </c>
      <c r="B110" s="12"/>
      <c r="C110" s="14"/>
      <c r="E110" s="2"/>
    </row>
    <row r="111" spans="1:5" s="1" customFormat="1" ht="23.85" customHeight="1">
      <c r="A111" s="11" t="s">
        <v>97</v>
      </c>
      <c r="B111" s="16">
        <f>SUM(B112:B113)</f>
        <v>1398584976</v>
      </c>
      <c r="C111" s="14"/>
      <c r="E111" s="2"/>
    </row>
    <row r="112" spans="1:5" s="1" customFormat="1" ht="23.85" customHeight="1">
      <c r="A112" s="29" t="s">
        <v>101</v>
      </c>
      <c r="B112" s="16">
        <v>251476963</v>
      </c>
      <c r="C112" s="14"/>
      <c r="E112" s="2"/>
    </row>
    <row r="113" spans="1:5" s="1" customFormat="1" ht="23.85" customHeight="1">
      <c r="A113" s="29" t="s">
        <v>102</v>
      </c>
      <c r="B113" s="16">
        <v>1147108013</v>
      </c>
      <c r="C113" s="14"/>
      <c r="E113" s="2"/>
    </row>
    <row r="114" spans="1:5" s="1" customFormat="1" ht="23.85" customHeight="1">
      <c r="A114" s="11" t="s">
        <v>98</v>
      </c>
      <c r="B114" s="16">
        <v>8846980</v>
      </c>
      <c r="C114" s="14"/>
      <c r="E114" s="2"/>
    </row>
    <row r="115" spans="1:5" s="1" customFormat="1" ht="23.85" customHeight="1">
      <c r="A115" s="11" t="s">
        <v>123</v>
      </c>
      <c r="B115" s="16">
        <f>SUM(B116:B117)</f>
        <v>-26090219</v>
      </c>
      <c r="C115" s="14"/>
      <c r="E115" s="2"/>
    </row>
    <row r="116" spans="1:5" s="1" customFormat="1" ht="23.85" customHeight="1">
      <c r="A116" s="29" t="s">
        <v>101</v>
      </c>
      <c r="B116" s="16">
        <v>-9485000</v>
      </c>
      <c r="C116" s="14"/>
      <c r="E116" s="2"/>
    </row>
    <row r="117" spans="1:5" s="1" customFormat="1" ht="23.85" customHeight="1">
      <c r="A117" s="29" t="s">
        <v>102</v>
      </c>
      <c r="B117" s="16">
        <v>-16605219</v>
      </c>
      <c r="C117" s="14"/>
      <c r="E117" s="2"/>
    </row>
    <row r="118" spans="1:5" s="1" customFormat="1" ht="23.85" customHeight="1">
      <c r="A118" s="11" t="s">
        <v>103</v>
      </c>
      <c r="B118" s="12"/>
      <c r="C118" s="14"/>
      <c r="E118" s="2"/>
    </row>
    <row r="119" spans="1:5" s="1" customFormat="1" ht="23.85" customHeight="1">
      <c r="A119" s="11" t="s">
        <v>97</v>
      </c>
      <c r="B119" s="12">
        <f>SUM(B120:B121)</f>
        <v>564368485</v>
      </c>
      <c r="C119" s="14"/>
      <c r="E119" s="2"/>
    </row>
    <row r="120" spans="1:5" s="1" customFormat="1" ht="23.85" customHeight="1">
      <c r="A120" s="29" t="s">
        <v>101</v>
      </c>
      <c r="B120" s="12">
        <v>20524644</v>
      </c>
      <c r="C120" s="14"/>
      <c r="E120" s="2"/>
    </row>
    <row r="121" spans="1:5" s="1" customFormat="1" ht="23.85" customHeight="1">
      <c r="A121" s="29" t="s">
        <v>102</v>
      </c>
      <c r="B121" s="12">
        <v>543843841</v>
      </c>
      <c r="C121" s="14"/>
      <c r="E121" s="2"/>
    </row>
    <row r="122" spans="1:5" s="1" customFormat="1" ht="23.85" customHeight="1">
      <c r="A122" s="18" t="s">
        <v>98</v>
      </c>
      <c r="B122" s="19">
        <v>16321750</v>
      </c>
      <c r="C122" s="20"/>
      <c r="E122" s="2"/>
    </row>
    <row r="123" spans="1:5" s="1" customFormat="1" ht="23.85" customHeight="1">
      <c r="A123" s="11" t="s">
        <v>104</v>
      </c>
      <c r="B123" s="16"/>
      <c r="C123" s="14"/>
      <c r="E123" s="2"/>
    </row>
    <row r="124" spans="1:5" s="1" customFormat="1" ht="23.85" customHeight="1">
      <c r="A124" s="11" t="s">
        <v>97</v>
      </c>
      <c r="B124" s="16">
        <f>B125+B126</f>
        <v>33545970291</v>
      </c>
      <c r="C124" s="14"/>
      <c r="E124" s="2"/>
    </row>
    <row r="125" spans="1:5" s="1" customFormat="1" ht="23.85" customHeight="1">
      <c r="A125" s="29" t="s">
        <v>101</v>
      </c>
      <c r="B125" s="16">
        <v>8691763786</v>
      </c>
      <c r="C125" s="14"/>
      <c r="E125" s="2"/>
    </row>
    <row r="126" spans="1:5" s="1" customFormat="1" ht="23.85" customHeight="1">
      <c r="A126" s="29" t="s">
        <v>102</v>
      </c>
      <c r="B126" s="16">
        <v>24854206505</v>
      </c>
      <c r="C126" s="14"/>
      <c r="E126" s="2"/>
    </row>
    <row r="127" spans="1:5" s="1" customFormat="1" ht="23.85" customHeight="1">
      <c r="A127" s="11" t="s">
        <v>98</v>
      </c>
      <c r="B127" s="16">
        <v>319163254</v>
      </c>
      <c r="C127" s="14"/>
      <c r="E127" s="2"/>
    </row>
    <row r="128" spans="1:5" s="1" customFormat="1" ht="23.85" customHeight="1">
      <c r="A128" s="11" t="s">
        <v>123</v>
      </c>
      <c r="B128" s="16">
        <f>B129+B130</f>
        <v>-883395166</v>
      </c>
      <c r="C128" s="14"/>
      <c r="E128" s="2"/>
    </row>
    <row r="129" spans="1:5" s="1" customFormat="1" ht="23.85" customHeight="1">
      <c r="A129" s="29" t="s">
        <v>101</v>
      </c>
      <c r="B129" s="16">
        <v>-109833155</v>
      </c>
      <c r="C129" s="14"/>
      <c r="E129" s="2"/>
    </row>
    <row r="130" spans="1:5" s="1" customFormat="1" ht="23.85" customHeight="1">
      <c r="A130" s="29" t="s">
        <v>102</v>
      </c>
      <c r="B130" s="16">
        <v>-773562011</v>
      </c>
      <c r="C130" s="14"/>
      <c r="E130" s="2"/>
    </row>
    <row r="131" spans="1:5" s="1" customFormat="1" ht="23.85" customHeight="1">
      <c r="A131" s="11" t="s">
        <v>105</v>
      </c>
      <c r="B131" s="16">
        <v>-170130748</v>
      </c>
      <c r="C131" s="14"/>
      <c r="E131" s="2"/>
    </row>
    <row r="132" spans="1:5" s="1" customFormat="1" ht="23.85" customHeight="1">
      <c r="A132" s="11" t="s">
        <v>122</v>
      </c>
      <c r="B132" s="16">
        <v>909485385</v>
      </c>
      <c r="C132" s="14"/>
      <c r="E132" s="2"/>
    </row>
    <row r="133" spans="1:5" s="1" customFormat="1" ht="23.85" customHeight="1">
      <c r="A133" s="11" t="s">
        <v>106</v>
      </c>
      <c r="B133" s="16"/>
      <c r="C133" s="14">
        <v>-14462248</v>
      </c>
      <c r="E133" s="2"/>
    </row>
    <row r="134" spans="1:5" s="1" customFormat="1" ht="23.85" customHeight="1">
      <c r="A134" s="11" t="s">
        <v>107</v>
      </c>
      <c r="B134" s="16"/>
      <c r="C134" s="14">
        <v>-2261605806</v>
      </c>
      <c r="E134" s="2"/>
    </row>
    <row r="135" spans="1:5" s="1" customFormat="1" ht="23.85" customHeight="1">
      <c r="A135" s="11" t="s">
        <v>108</v>
      </c>
      <c r="B135" s="16"/>
      <c r="C135" s="14">
        <v>-1526470969</v>
      </c>
      <c r="E135" s="2"/>
    </row>
    <row r="136" spans="1:5" s="1" customFormat="1" ht="23.85" customHeight="1">
      <c r="A136" s="11" t="s">
        <v>109</v>
      </c>
      <c r="B136" s="16"/>
      <c r="C136" s="14">
        <v>-12428975282</v>
      </c>
      <c r="E136" s="2"/>
    </row>
    <row r="137" spans="1:5" s="1" customFormat="1" ht="23.85" customHeight="1">
      <c r="A137" s="11" t="s">
        <v>110</v>
      </c>
      <c r="B137" s="16"/>
      <c r="C137" s="14">
        <v>-7545184</v>
      </c>
      <c r="E137" s="2"/>
    </row>
    <row r="138" spans="1:5" s="1" customFormat="1" ht="23.85" customHeight="1">
      <c r="A138" s="11" t="s">
        <v>111</v>
      </c>
      <c r="B138" s="16"/>
      <c r="C138" s="14">
        <v>937206755962</v>
      </c>
      <c r="E138" s="2"/>
    </row>
    <row r="139" spans="1:5" s="1" customFormat="1" ht="23.85" customHeight="1">
      <c r="A139" s="11" t="s">
        <v>112</v>
      </c>
      <c r="B139" s="16"/>
      <c r="C139" s="14">
        <v>78067503094</v>
      </c>
      <c r="E139" s="2"/>
    </row>
    <row r="140" spans="1:5" s="1" customFormat="1" ht="23.85" customHeight="1">
      <c r="A140" s="11" t="s">
        <v>113</v>
      </c>
      <c r="B140" s="16"/>
      <c r="C140" s="14">
        <v>-3805915572</v>
      </c>
      <c r="E140" s="2"/>
    </row>
    <row r="141" spans="1:5" ht="23.85" customHeight="1">
      <c r="A141" s="11" t="s">
        <v>114</v>
      </c>
      <c r="B141" s="16"/>
      <c r="C141" s="14">
        <v>-28992508</v>
      </c>
    </row>
    <row r="142" spans="1:5" ht="27.75" customHeight="1">
      <c r="A142" s="11" t="s">
        <v>115</v>
      </c>
      <c r="B142" s="16"/>
      <c r="C142" s="14">
        <v>49485839</v>
      </c>
    </row>
    <row r="143" spans="1:5" ht="23.85" customHeight="1">
      <c r="A143" s="11" t="s">
        <v>116</v>
      </c>
      <c r="B143" s="16"/>
      <c r="C143" s="14">
        <v>-160133941</v>
      </c>
    </row>
    <row r="144" spans="1:5" ht="23.85" customHeight="1">
      <c r="A144" s="11" t="s">
        <v>117</v>
      </c>
      <c r="B144" s="16"/>
      <c r="C144" s="14">
        <v>2544152373</v>
      </c>
    </row>
    <row r="145" spans="1:5" ht="23.85" customHeight="1">
      <c r="A145" s="11" t="s">
        <v>118</v>
      </c>
      <c r="B145" s="16"/>
      <c r="C145" s="14">
        <v>54730095</v>
      </c>
    </row>
    <row r="146" spans="1:5" ht="23.85" customHeight="1">
      <c r="A146" s="11" t="s">
        <v>119</v>
      </c>
      <c r="B146" s="16"/>
      <c r="C146" s="14">
        <v>121766936</v>
      </c>
    </row>
    <row r="147" spans="1:5" ht="23.85" customHeight="1">
      <c r="A147" s="11" t="s">
        <v>120</v>
      </c>
      <c r="B147" s="16"/>
      <c r="C147" s="14">
        <f>C9-C79</f>
        <v>569428435789.93994</v>
      </c>
    </row>
    <row r="148" spans="1:5" ht="23.85" customHeight="1">
      <c r="A148" s="11" t="s">
        <v>121</v>
      </c>
      <c r="B148" s="16"/>
      <c r="C148" s="13">
        <f>SUM(C149:C151)</f>
        <v>968159798131</v>
      </c>
    </row>
    <row r="149" spans="1:5" ht="23.85" customHeight="1">
      <c r="A149" s="11" t="s">
        <v>8</v>
      </c>
      <c r="B149" s="16"/>
      <c r="C149" s="14">
        <v>114772835929</v>
      </c>
      <c r="D149" s="15"/>
    </row>
    <row r="150" spans="1:5" ht="23.85" customHeight="1">
      <c r="A150" s="11" t="s">
        <v>9</v>
      </c>
      <c r="B150" s="16"/>
      <c r="C150" s="14">
        <v>165716379</v>
      </c>
      <c r="D150" s="15"/>
    </row>
    <row r="151" spans="1:5" ht="23.85" customHeight="1">
      <c r="A151" s="18" t="s">
        <v>10</v>
      </c>
      <c r="B151" s="21"/>
      <c r="C151" s="20">
        <v>853221245823</v>
      </c>
      <c r="D151" s="15"/>
    </row>
    <row r="152" spans="1:5" ht="21" customHeight="1">
      <c r="A152" s="30"/>
      <c r="B152" s="31"/>
      <c r="C152" s="14"/>
      <c r="D152" s="23"/>
    </row>
    <row r="153" spans="1:5" ht="21" customHeight="1">
      <c r="A153" s="32"/>
      <c r="B153" s="31"/>
      <c r="C153" s="14"/>
      <c r="D153" s="23"/>
      <c r="E153" s="3"/>
    </row>
    <row r="154" spans="1:5" ht="21" customHeight="1">
      <c r="A154" s="32"/>
      <c r="B154" s="31"/>
      <c r="C154" s="14"/>
      <c r="D154" s="17"/>
      <c r="E154" s="23"/>
    </row>
    <row r="155" spans="1:5" ht="24" customHeight="1">
      <c r="A155" s="32"/>
      <c r="B155" s="31"/>
      <c r="C155" s="14"/>
      <c r="D155" s="17"/>
      <c r="E155" s="23"/>
    </row>
    <row r="156" spans="1:5" ht="21" customHeight="1">
      <c r="A156" s="32"/>
      <c r="B156" s="31"/>
      <c r="C156" s="14"/>
      <c r="D156" s="33"/>
    </row>
    <row r="157" spans="1:5" ht="21" customHeight="1">
      <c r="A157" s="32"/>
      <c r="B157" s="31"/>
      <c r="C157" s="14"/>
      <c r="D157" s="33"/>
    </row>
    <row r="158" spans="1:5" ht="21" customHeight="1">
      <c r="A158" s="32"/>
      <c r="B158" s="31"/>
      <c r="C158" s="14"/>
      <c r="D158" s="34"/>
    </row>
    <row r="159" spans="1:5" s="2" customFormat="1" ht="20.100000000000001" customHeight="1">
      <c r="A159" s="32"/>
      <c r="B159" s="31"/>
      <c r="C159" s="14"/>
      <c r="D159" s="1"/>
    </row>
    <row r="160" spans="1:5" s="2" customFormat="1" ht="20.100000000000001" customHeight="1">
      <c r="A160" s="32"/>
      <c r="B160" s="14"/>
      <c r="C160" s="35"/>
      <c r="D160" s="1"/>
    </row>
    <row r="161" spans="1:5" s="2" customFormat="1" ht="20.100000000000001" customHeight="1">
      <c r="A161" s="32"/>
      <c r="B161" s="31"/>
      <c r="C161" s="36"/>
      <c r="D161" s="1"/>
    </row>
    <row r="162" spans="1:5" s="2" customFormat="1" ht="20.100000000000001" customHeight="1">
      <c r="A162" s="37"/>
      <c r="B162" s="38"/>
      <c r="C162" s="36"/>
      <c r="D162" s="3"/>
    </row>
    <row r="163" spans="1:5" s="2" customFormat="1" ht="20.100000000000001" customHeight="1">
      <c r="A163" s="39"/>
      <c r="B163" s="31"/>
      <c r="C163" s="14"/>
      <c r="D163" s="1"/>
    </row>
    <row r="164" spans="1:5" s="2" customFormat="1" ht="20.100000000000001" customHeight="1">
      <c r="A164" s="39"/>
      <c r="B164" s="31"/>
      <c r="C164" s="14"/>
      <c r="D164" s="1"/>
    </row>
    <row r="165" spans="1:5" s="2" customFormat="1" ht="20.100000000000001" customHeight="1">
      <c r="A165" s="39"/>
      <c r="B165" s="40"/>
      <c r="C165" s="14"/>
      <c r="D165" s="1"/>
    </row>
    <row r="166" spans="1:5" s="2" customFormat="1" ht="20.100000000000001" customHeight="1">
      <c r="A166" s="39"/>
      <c r="B166" s="31"/>
      <c r="C166" s="14"/>
      <c r="D166" s="1"/>
    </row>
    <row r="167" spans="1:5" s="2" customFormat="1" ht="20.100000000000001" customHeight="1">
      <c r="A167" s="39"/>
      <c r="B167" s="31"/>
      <c r="C167" s="14"/>
      <c r="D167" s="1"/>
    </row>
    <row r="168" spans="1:5" s="2" customFormat="1" ht="20.100000000000001" customHeight="1">
      <c r="A168" s="39"/>
      <c r="B168" s="31"/>
      <c r="C168" s="14"/>
      <c r="D168" s="1"/>
    </row>
    <row r="169" spans="1:5" s="2" customFormat="1" ht="20.100000000000001" customHeight="1">
      <c r="A169" s="39"/>
      <c r="B169" s="31"/>
      <c r="C169" s="14"/>
      <c r="D169" s="1"/>
    </row>
    <row r="170" spans="1:5" s="2" customFormat="1" ht="20.100000000000001" customHeight="1">
      <c r="A170" s="39"/>
      <c r="B170" s="31"/>
      <c r="C170" s="14"/>
      <c r="D170" s="1"/>
    </row>
    <row r="171" spans="1:5" s="2" customFormat="1" ht="20.100000000000001" customHeight="1">
      <c r="A171" s="39"/>
      <c r="B171" s="31"/>
      <c r="C171" s="14"/>
      <c r="D171" s="1"/>
    </row>
    <row r="172" spans="1:5" s="2" customFormat="1" ht="20.100000000000001" customHeight="1">
      <c r="A172" s="39"/>
      <c r="B172" s="31"/>
      <c r="C172" s="14"/>
      <c r="D172" s="1"/>
    </row>
    <row r="173" spans="1:5" s="2" customFormat="1" ht="20.100000000000001" customHeight="1">
      <c r="A173" s="39"/>
      <c r="B173" s="31"/>
      <c r="C173" s="14"/>
      <c r="D173" s="1"/>
    </row>
    <row r="174" spans="1:5" s="1" customFormat="1" ht="20.100000000000001" customHeight="1">
      <c r="A174" s="32"/>
      <c r="B174" s="31"/>
      <c r="C174" s="14"/>
      <c r="E174" s="2"/>
    </row>
    <row r="175" spans="1:5" s="1" customFormat="1" ht="20.100000000000001" customHeight="1">
      <c r="A175" s="41"/>
      <c r="B175" s="31"/>
      <c r="C175" s="42"/>
      <c r="E175" s="2"/>
    </row>
    <row r="176" spans="1:5" s="1" customFormat="1" ht="20.100000000000001" customHeight="1">
      <c r="A176" s="43"/>
      <c r="B176" s="31"/>
      <c r="C176" s="42"/>
      <c r="E176" s="2"/>
    </row>
    <row r="177" spans="1:5" s="1" customFormat="1" ht="20.100000000000001" customHeight="1">
      <c r="A177" s="43"/>
      <c r="B177" s="31"/>
      <c r="C177" s="42"/>
      <c r="E177" s="2"/>
    </row>
    <row r="178" spans="1:5" s="1" customFormat="1" ht="20.100000000000001" customHeight="1">
      <c r="A178" s="43"/>
      <c r="B178" s="31"/>
      <c r="C178" s="42"/>
      <c r="E178" s="2"/>
    </row>
    <row r="179" spans="1:5" s="1" customFormat="1" ht="20.100000000000001" customHeight="1">
      <c r="A179" s="43"/>
      <c r="B179" s="31"/>
      <c r="C179" s="42"/>
      <c r="E179" s="2"/>
    </row>
    <row r="180" spans="1:5" s="1" customFormat="1" ht="20.100000000000001" customHeight="1">
      <c r="A180" s="43"/>
      <c r="B180" s="31"/>
      <c r="C180" s="42"/>
      <c r="E180" s="2"/>
    </row>
    <row r="181" spans="1:5" s="1" customFormat="1" ht="20.100000000000001" customHeight="1">
      <c r="A181" s="43"/>
      <c r="B181" s="31"/>
      <c r="C181" s="42"/>
      <c r="E181" s="2"/>
    </row>
    <row r="182" spans="1:5" s="1" customFormat="1" ht="20.100000000000001" customHeight="1">
      <c r="A182" s="43"/>
      <c r="B182" s="31"/>
      <c r="C182" s="42"/>
      <c r="E182" s="2"/>
    </row>
    <row r="183" spans="1:5" s="1" customFormat="1" ht="20.100000000000001" customHeight="1">
      <c r="A183" s="43"/>
      <c r="B183" s="31"/>
      <c r="C183" s="42"/>
      <c r="E183" s="2"/>
    </row>
    <row r="184" spans="1:5" s="1" customFormat="1" ht="20.100000000000001" customHeight="1">
      <c r="A184" s="43"/>
      <c r="B184" s="31"/>
      <c r="C184" s="42"/>
      <c r="E184" s="2"/>
    </row>
    <row r="185" spans="1:5" s="1" customFormat="1" ht="20.100000000000001" customHeight="1">
      <c r="A185" s="43"/>
      <c r="B185" s="31"/>
      <c r="C185" s="42"/>
      <c r="E185" s="2"/>
    </row>
    <row r="186" spans="1:5" s="1" customFormat="1" ht="20.100000000000001" customHeight="1">
      <c r="A186" s="43"/>
      <c r="B186" s="31"/>
      <c r="C186" s="42"/>
      <c r="E186" s="2"/>
    </row>
    <row r="187" spans="1:5" ht="20.100000000000001" customHeight="1">
      <c r="A187" s="30"/>
      <c r="B187" s="31"/>
      <c r="C187" s="42"/>
    </row>
    <row r="188" spans="1:5" s="1" customFormat="1" ht="20.100000000000001" customHeight="1">
      <c r="A188" s="41"/>
      <c r="B188" s="31"/>
      <c r="C188" s="42"/>
      <c r="E188" s="2"/>
    </row>
    <row r="189" spans="1:5" s="1" customFormat="1" ht="20.100000000000001" customHeight="1">
      <c r="A189" s="43"/>
      <c r="B189" s="31"/>
      <c r="C189" s="42"/>
      <c r="E189" s="2"/>
    </row>
    <row r="190" spans="1:5" s="44" customFormat="1" ht="20.100000000000001" customHeight="1">
      <c r="A190" s="43"/>
      <c r="B190" s="31"/>
      <c r="C190" s="42"/>
      <c r="D190" s="1"/>
      <c r="E190" s="2"/>
    </row>
    <row r="191" spans="1:5" s="44" customFormat="1" ht="20.100000000000001" customHeight="1">
      <c r="A191" s="43"/>
      <c r="B191" s="38"/>
      <c r="C191" s="42"/>
      <c r="D191" s="1"/>
      <c r="E191" s="2"/>
    </row>
    <row r="192" spans="1:5" s="44" customFormat="1" ht="20.100000000000001" customHeight="1">
      <c r="A192" s="43"/>
      <c r="B192" s="31"/>
      <c r="C192" s="42"/>
      <c r="D192" s="1"/>
      <c r="E192" s="2"/>
    </row>
    <row r="193" spans="1:5" s="44" customFormat="1" ht="20.100000000000001" customHeight="1">
      <c r="A193" s="43"/>
      <c r="B193" s="31"/>
      <c r="C193" s="42"/>
      <c r="D193" s="1"/>
      <c r="E193" s="2"/>
    </row>
    <row r="194" spans="1:5" s="44" customFormat="1" ht="20.100000000000001" customHeight="1">
      <c r="A194" s="43"/>
      <c r="B194" s="31"/>
      <c r="C194" s="42"/>
      <c r="D194" s="1"/>
      <c r="E194" s="2"/>
    </row>
    <row r="195" spans="1:5" s="44" customFormat="1" ht="20.100000000000001" customHeight="1">
      <c r="A195" s="43"/>
      <c r="B195" s="31"/>
      <c r="C195" s="42"/>
      <c r="D195" s="1"/>
      <c r="E195" s="2"/>
    </row>
    <row r="196" spans="1:5" s="44" customFormat="1" ht="20.100000000000001" customHeight="1">
      <c r="A196" s="43"/>
      <c r="B196" s="31"/>
      <c r="C196" s="42"/>
      <c r="D196" s="1"/>
      <c r="E196" s="2"/>
    </row>
    <row r="197" spans="1:5" s="44" customFormat="1" ht="20.100000000000001" customHeight="1">
      <c r="A197" s="43"/>
      <c r="B197" s="31"/>
      <c r="C197" s="42"/>
      <c r="D197" s="1"/>
      <c r="E197" s="2"/>
    </row>
    <row r="198" spans="1:5" s="44" customFormat="1" ht="20.100000000000001" customHeight="1">
      <c r="A198" s="43"/>
      <c r="B198" s="31"/>
      <c r="C198" s="42"/>
      <c r="D198" s="1"/>
      <c r="E198" s="2"/>
    </row>
    <row r="199" spans="1:5" s="44" customFormat="1" ht="20.100000000000001" customHeight="1">
      <c r="A199" s="43"/>
      <c r="B199" s="31"/>
      <c r="C199" s="42"/>
      <c r="D199" s="1"/>
      <c r="E199" s="2"/>
    </row>
    <row r="200" spans="1:5" s="44" customFormat="1" ht="20.100000000000001" customHeight="1">
      <c r="A200" s="43"/>
      <c r="B200" s="31"/>
      <c r="C200" s="42"/>
      <c r="D200" s="1"/>
      <c r="E200" s="2"/>
    </row>
    <row r="201" spans="1:5" s="44" customFormat="1" ht="20.100000000000001" customHeight="1">
      <c r="A201" s="43"/>
      <c r="B201" s="31"/>
      <c r="C201" s="42"/>
      <c r="D201" s="1"/>
      <c r="E201" s="2"/>
    </row>
    <row r="202" spans="1:5" s="44" customFormat="1" ht="20.100000000000001" customHeight="1">
      <c r="A202" s="43"/>
      <c r="B202" s="31"/>
      <c r="C202" s="42"/>
      <c r="D202" s="1"/>
      <c r="E202" s="2"/>
    </row>
    <row r="203" spans="1:5" s="44" customFormat="1" ht="20.100000000000001" customHeight="1">
      <c r="A203" s="43"/>
      <c r="B203" s="31"/>
      <c r="C203" s="42"/>
      <c r="D203" s="1"/>
      <c r="E203" s="2"/>
    </row>
    <row r="204" spans="1:5" s="44" customFormat="1" ht="20.100000000000001" customHeight="1">
      <c r="A204" s="43"/>
      <c r="B204" s="31"/>
      <c r="C204" s="42"/>
      <c r="D204" s="1"/>
      <c r="E204" s="2"/>
    </row>
    <row r="205" spans="1:5" ht="20.100000000000001" customHeight="1">
      <c r="A205" s="30"/>
      <c r="B205" s="31"/>
      <c r="C205" s="42"/>
    </row>
    <row r="206" spans="1:5" ht="20.100000000000001" customHeight="1">
      <c r="A206" s="30"/>
      <c r="B206" s="31"/>
      <c r="C206" s="42"/>
    </row>
    <row r="207" spans="1:5" ht="20.100000000000001" customHeight="1">
      <c r="A207" s="30"/>
      <c r="B207" s="31"/>
      <c r="C207" s="42"/>
    </row>
    <row r="208" spans="1:5" ht="20.100000000000001" customHeight="1">
      <c r="A208" s="30"/>
      <c r="B208" s="31"/>
      <c r="C208" s="42"/>
    </row>
    <row r="209" spans="1:3" ht="20.100000000000001" customHeight="1">
      <c r="A209" s="30"/>
      <c r="B209" s="31"/>
      <c r="C209" s="42"/>
    </row>
    <row r="210" spans="1:3" ht="20.100000000000001" customHeight="1">
      <c r="A210" s="30"/>
      <c r="B210" s="31"/>
      <c r="C210" s="42"/>
    </row>
    <row r="211" spans="1:3" ht="20.100000000000001" customHeight="1">
      <c r="A211" s="30"/>
      <c r="B211" s="31"/>
      <c r="C211" s="42"/>
    </row>
    <row r="212" spans="1:3" ht="20.100000000000001" customHeight="1">
      <c r="A212" s="30"/>
      <c r="B212" s="31"/>
      <c r="C212" s="42"/>
    </row>
    <row r="213" spans="1:3" ht="20.100000000000001" customHeight="1">
      <c r="A213" s="30"/>
      <c r="B213" s="31"/>
      <c r="C213" s="42"/>
    </row>
    <row r="214" spans="1:3" ht="20.100000000000001" customHeight="1">
      <c r="A214" s="30"/>
      <c r="B214" s="31"/>
      <c r="C214" s="42"/>
    </row>
    <row r="215" spans="1:3" ht="20.100000000000001" customHeight="1">
      <c r="A215" s="30"/>
      <c r="B215" s="31"/>
      <c r="C215" s="42"/>
    </row>
    <row r="216" spans="1:3" ht="20.100000000000001" customHeight="1">
      <c r="A216" s="30"/>
      <c r="B216" s="31"/>
      <c r="C216" s="42"/>
    </row>
    <row r="217" spans="1:3" ht="20.100000000000001" customHeight="1">
      <c r="A217" s="30"/>
      <c r="B217" s="31"/>
      <c r="C217" s="42"/>
    </row>
    <row r="218" spans="1:3" ht="20.100000000000001" customHeight="1">
      <c r="A218" s="30"/>
      <c r="B218" s="31"/>
      <c r="C218" s="42"/>
    </row>
    <row r="219" spans="1:3" ht="20.100000000000001" customHeight="1">
      <c r="A219" s="30"/>
      <c r="B219" s="31"/>
      <c r="C219" s="42"/>
    </row>
    <row r="220" spans="1:3" ht="20.100000000000001" customHeight="1">
      <c r="A220" s="30"/>
      <c r="B220" s="31"/>
      <c r="C220" s="42"/>
    </row>
    <row r="221" spans="1:3" ht="20.100000000000001" customHeight="1">
      <c r="A221" s="30"/>
      <c r="B221" s="31"/>
      <c r="C221" s="42"/>
    </row>
    <row r="222" spans="1:3" ht="20.100000000000001" customHeight="1">
      <c r="A222" s="30"/>
      <c r="B222" s="31"/>
      <c r="C222" s="42"/>
    </row>
    <row r="223" spans="1:3" ht="20.100000000000001" customHeight="1">
      <c r="A223" s="30"/>
      <c r="B223" s="31"/>
      <c r="C223" s="42"/>
    </row>
    <row r="224" spans="1:3" ht="20.100000000000001" customHeight="1">
      <c r="A224" s="30"/>
      <c r="B224" s="31"/>
      <c r="C224" s="42"/>
    </row>
    <row r="225" spans="1:3" ht="20.100000000000001" customHeight="1">
      <c r="A225" s="30"/>
      <c r="B225" s="31"/>
      <c r="C225" s="42"/>
    </row>
    <row r="226" spans="1:3" ht="20.100000000000001" customHeight="1">
      <c r="A226" s="30"/>
      <c r="B226" s="31"/>
      <c r="C226" s="42"/>
    </row>
    <row r="227" spans="1:3" ht="20.100000000000001" customHeight="1">
      <c r="A227" s="30"/>
      <c r="B227" s="31"/>
      <c r="C227" s="42"/>
    </row>
    <row r="228" spans="1:3" ht="20.100000000000001" customHeight="1">
      <c r="A228" s="30"/>
      <c r="B228" s="31"/>
      <c r="C228" s="42"/>
    </row>
    <row r="229" spans="1:3" ht="20.100000000000001" customHeight="1">
      <c r="A229" s="30"/>
      <c r="B229" s="31"/>
      <c r="C229" s="42"/>
    </row>
    <row r="230" spans="1:3" ht="20.100000000000001" customHeight="1">
      <c r="A230" s="30"/>
      <c r="B230" s="31"/>
      <c r="C230" s="42"/>
    </row>
    <row r="231" spans="1:3" ht="20.100000000000001" customHeight="1">
      <c r="A231" s="30"/>
      <c r="B231" s="31"/>
      <c r="C231" s="42"/>
    </row>
    <row r="232" spans="1:3" ht="20.100000000000001" customHeight="1">
      <c r="A232" s="30"/>
      <c r="B232" s="31"/>
      <c r="C232" s="42"/>
    </row>
    <row r="233" spans="1:3" ht="20.100000000000001" customHeight="1">
      <c r="A233" s="30"/>
      <c r="B233" s="31"/>
      <c r="C233" s="42"/>
    </row>
    <row r="234" spans="1:3" ht="20.100000000000001" customHeight="1">
      <c r="A234" s="30"/>
      <c r="B234" s="31"/>
      <c r="C234" s="42"/>
    </row>
    <row r="235" spans="1:3" ht="20.100000000000001" customHeight="1">
      <c r="A235" s="30"/>
      <c r="B235" s="31"/>
      <c r="C235" s="42"/>
    </row>
    <row r="236" spans="1:3" ht="20.100000000000001" customHeight="1">
      <c r="A236" s="30"/>
      <c r="B236" s="31"/>
      <c r="C236" s="42"/>
    </row>
    <row r="237" spans="1:3" ht="20.100000000000001" customHeight="1">
      <c r="A237" s="30"/>
      <c r="B237" s="31"/>
      <c r="C237" s="42"/>
    </row>
    <row r="238" spans="1:3" ht="20.100000000000001" customHeight="1">
      <c r="A238" s="30"/>
      <c r="B238" s="31"/>
      <c r="C238" s="42"/>
    </row>
    <row r="239" spans="1:3" ht="20.100000000000001" customHeight="1">
      <c r="A239" s="30"/>
      <c r="B239" s="31"/>
      <c r="C239" s="42"/>
    </row>
    <row r="240" spans="1:3" ht="20.100000000000001" customHeight="1">
      <c r="A240" s="30"/>
      <c r="B240" s="31"/>
      <c r="C240" s="42"/>
    </row>
    <row r="241" spans="1:3" ht="20.100000000000001" customHeight="1">
      <c r="A241" s="30"/>
      <c r="B241" s="31"/>
      <c r="C241" s="42"/>
    </row>
    <row r="242" spans="1:3" ht="20.100000000000001" customHeight="1">
      <c r="A242" s="30"/>
      <c r="B242" s="31"/>
      <c r="C242" s="42"/>
    </row>
    <row r="243" spans="1:3" ht="20.100000000000001" customHeight="1">
      <c r="A243" s="30"/>
      <c r="B243" s="31"/>
      <c r="C243" s="42"/>
    </row>
    <row r="244" spans="1:3" ht="20.100000000000001" customHeight="1">
      <c r="A244" s="30"/>
      <c r="B244" s="31"/>
      <c r="C244" s="42"/>
    </row>
    <row r="245" spans="1:3" ht="20.100000000000001" customHeight="1">
      <c r="A245" s="30"/>
      <c r="B245" s="31"/>
      <c r="C245" s="42"/>
    </row>
    <row r="246" spans="1:3" ht="20.100000000000001" customHeight="1">
      <c r="A246" s="30"/>
      <c r="B246" s="31"/>
      <c r="C246" s="42"/>
    </row>
    <row r="247" spans="1:3" ht="20.100000000000001" customHeight="1">
      <c r="A247" s="30"/>
      <c r="B247" s="31"/>
      <c r="C247" s="42"/>
    </row>
    <row r="248" spans="1:3" ht="20.100000000000001" customHeight="1">
      <c r="A248" s="30"/>
      <c r="B248" s="31"/>
      <c r="C248" s="42"/>
    </row>
    <row r="249" spans="1:3" ht="20.100000000000001" customHeight="1">
      <c r="A249" s="30"/>
      <c r="B249" s="31"/>
      <c r="C249" s="42"/>
    </row>
    <row r="250" spans="1:3" ht="20.100000000000001" customHeight="1">
      <c r="A250" s="30"/>
      <c r="B250" s="31"/>
      <c r="C250" s="42"/>
    </row>
    <row r="251" spans="1:3" ht="20.100000000000001" customHeight="1">
      <c r="A251" s="30"/>
      <c r="B251" s="31"/>
      <c r="C251" s="42"/>
    </row>
    <row r="252" spans="1:3" ht="20.100000000000001" customHeight="1">
      <c r="A252" s="30"/>
      <c r="B252" s="31"/>
      <c r="C252" s="42"/>
    </row>
    <row r="253" spans="1:3" ht="20.100000000000001" customHeight="1">
      <c r="A253" s="30"/>
      <c r="B253" s="31"/>
      <c r="C253" s="42"/>
    </row>
    <row r="254" spans="1:3" ht="20.100000000000001" customHeight="1">
      <c r="A254" s="30"/>
      <c r="B254" s="31"/>
      <c r="C254" s="42"/>
    </row>
    <row r="255" spans="1:3" ht="20.100000000000001" customHeight="1">
      <c r="A255" s="30"/>
      <c r="B255" s="31"/>
      <c r="C255" s="42"/>
    </row>
    <row r="256" spans="1:3" ht="20.100000000000001" customHeight="1">
      <c r="A256" s="30"/>
      <c r="B256" s="31"/>
      <c r="C256" s="42"/>
    </row>
    <row r="257" spans="1:3" ht="20.100000000000001" customHeight="1">
      <c r="A257" s="30"/>
      <c r="B257" s="31"/>
      <c r="C257" s="42"/>
    </row>
    <row r="258" spans="1:3" ht="20.100000000000001" customHeight="1">
      <c r="A258" s="30"/>
      <c r="B258" s="31"/>
      <c r="C258" s="42"/>
    </row>
    <row r="259" spans="1:3" ht="20.100000000000001" customHeight="1">
      <c r="A259" s="30"/>
      <c r="B259" s="31"/>
      <c r="C259" s="42"/>
    </row>
    <row r="260" spans="1:3" ht="20.100000000000001" customHeight="1">
      <c r="A260" s="30"/>
      <c r="B260" s="31"/>
      <c r="C260" s="42"/>
    </row>
    <row r="261" spans="1:3" ht="20.100000000000001" customHeight="1">
      <c r="A261" s="30"/>
      <c r="B261" s="31"/>
      <c r="C261" s="42"/>
    </row>
    <row r="262" spans="1:3" ht="20.100000000000001" customHeight="1">
      <c r="A262" s="30"/>
      <c r="B262" s="31"/>
      <c r="C262" s="42"/>
    </row>
    <row r="263" spans="1:3" ht="20.100000000000001" customHeight="1">
      <c r="A263" s="30"/>
      <c r="B263" s="31"/>
      <c r="C263" s="42"/>
    </row>
    <row r="264" spans="1:3" ht="20.100000000000001" customHeight="1">
      <c r="A264" s="30"/>
      <c r="B264" s="31"/>
      <c r="C264" s="42"/>
    </row>
    <row r="265" spans="1:3" ht="20.100000000000001" customHeight="1">
      <c r="A265" s="30"/>
      <c r="B265" s="31"/>
      <c r="C265" s="42"/>
    </row>
    <row r="266" spans="1:3" ht="20.100000000000001" customHeight="1">
      <c r="A266" s="30"/>
      <c r="B266" s="31"/>
      <c r="C266" s="42"/>
    </row>
    <row r="267" spans="1:3" ht="20.100000000000001" customHeight="1">
      <c r="A267" s="30"/>
      <c r="B267" s="31"/>
      <c r="C267" s="42"/>
    </row>
    <row r="268" spans="1:3" ht="20.100000000000001" customHeight="1">
      <c r="A268" s="30"/>
      <c r="B268" s="31"/>
      <c r="C268" s="42"/>
    </row>
    <row r="269" spans="1:3" ht="20.100000000000001" customHeight="1">
      <c r="A269" s="30"/>
      <c r="B269" s="31"/>
      <c r="C269" s="42"/>
    </row>
    <row r="270" spans="1:3" ht="20.100000000000001" customHeight="1">
      <c r="A270" s="30"/>
      <c r="B270" s="31"/>
      <c r="C270" s="42"/>
    </row>
    <row r="271" spans="1:3" ht="20.100000000000001" customHeight="1">
      <c r="A271" s="30"/>
      <c r="B271" s="31"/>
      <c r="C271" s="42"/>
    </row>
    <row r="272" spans="1:3" ht="20.100000000000001" customHeight="1">
      <c r="A272" s="30"/>
      <c r="B272" s="31"/>
      <c r="C272" s="42"/>
    </row>
    <row r="273" spans="1:3" ht="20.100000000000001" customHeight="1">
      <c r="A273" s="30"/>
      <c r="B273" s="31"/>
      <c r="C273" s="42"/>
    </row>
    <row r="274" spans="1:3" ht="20.100000000000001" customHeight="1">
      <c r="A274" s="30"/>
      <c r="B274" s="31"/>
      <c r="C274" s="42"/>
    </row>
    <row r="275" spans="1:3" ht="20.100000000000001" customHeight="1">
      <c r="A275" s="30"/>
      <c r="B275" s="31"/>
      <c r="C275" s="42"/>
    </row>
    <row r="276" spans="1:3" ht="20.100000000000001" customHeight="1">
      <c r="A276" s="30"/>
      <c r="B276" s="31"/>
      <c r="C276" s="42"/>
    </row>
    <row r="277" spans="1:3" ht="20.100000000000001" customHeight="1">
      <c r="A277" s="30"/>
      <c r="B277" s="31"/>
      <c r="C277" s="42"/>
    </row>
    <row r="278" spans="1:3" ht="20.100000000000001" customHeight="1">
      <c r="A278" s="30"/>
      <c r="B278" s="31"/>
      <c r="C278" s="42"/>
    </row>
    <row r="279" spans="1:3" ht="20.100000000000001" customHeight="1">
      <c r="A279" s="30"/>
      <c r="B279" s="31"/>
      <c r="C279" s="42"/>
    </row>
    <row r="280" spans="1:3" ht="20.100000000000001" customHeight="1">
      <c r="A280" s="30"/>
      <c r="B280" s="31"/>
      <c r="C280" s="42"/>
    </row>
    <row r="281" spans="1:3" ht="20.100000000000001" customHeight="1">
      <c r="A281" s="30"/>
      <c r="B281" s="31"/>
      <c r="C281" s="42"/>
    </row>
    <row r="282" spans="1:3" ht="20.100000000000001" customHeight="1">
      <c r="A282" s="30"/>
      <c r="B282" s="31"/>
      <c r="C282" s="42"/>
    </row>
    <row r="283" spans="1:3" ht="20.100000000000001" customHeight="1">
      <c r="A283" s="30"/>
      <c r="B283" s="31"/>
      <c r="C283" s="42"/>
    </row>
    <row r="284" spans="1:3" ht="20.100000000000001" customHeight="1">
      <c r="A284" s="30"/>
      <c r="B284" s="31"/>
      <c r="C284" s="42"/>
    </row>
    <row r="285" spans="1:3" ht="20.100000000000001" customHeight="1">
      <c r="A285" s="30"/>
      <c r="B285" s="31"/>
      <c r="C285" s="42"/>
    </row>
    <row r="286" spans="1:3" ht="20.100000000000001" customHeight="1">
      <c r="A286" s="30"/>
      <c r="B286" s="31"/>
      <c r="C286" s="42"/>
    </row>
    <row r="287" spans="1:3" ht="20.100000000000001" customHeight="1">
      <c r="A287" s="30"/>
      <c r="B287" s="31"/>
      <c r="C287" s="42"/>
    </row>
    <row r="288" spans="1:3" ht="20.100000000000001" customHeight="1">
      <c r="A288" s="30"/>
      <c r="B288" s="31"/>
      <c r="C288" s="42"/>
    </row>
    <row r="289" spans="1:3" ht="20.100000000000001" customHeight="1">
      <c r="A289" s="30"/>
      <c r="B289" s="31"/>
      <c r="C289" s="42"/>
    </row>
    <row r="290" spans="1:3" ht="20.100000000000001" customHeight="1">
      <c r="A290" s="30"/>
      <c r="B290" s="31"/>
      <c r="C290" s="42"/>
    </row>
    <row r="291" spans="1:3" ht="20.100000000000001" customHeight="1">
      <c r="A291" s="30"/>
      <c r="B291" s="31"/>
      <c r="C291" s="42"/>
    </row>
    <row r="292" spans="1:3" ht="20.100000000000001" customHeight="1">
      <c r="A292" s="30"/>
      <c r="B292" s="31"/>
      <c r="C292" s="42"/>
    </row>
    <row r="293" spans="1:3" ht="20.100000000000001" customHeight="1">
      <c r="A293" s="30"/>
      <c r="B293" s="31"/>
      <c r="C293" s="42"/>
    </row>
    <row r="294" spans="1:3" ht="20.100000000000001" customHeight="1">
      <c r="A294" s="30"/>
      <c r="B294" s="31"/>
      <c r="C294" s="42"/>
    </row>
    <row r="295" spans="1:3" ht="20.100000000000001" customHeight="1">
      <c r="A295" s="30"/>
      <c r="B295" s="31"/>
      <c r="C295" s="42"/>
    </row>
    <row r="296" spans="1:3" ht="20.100000000000001" customHeight="1">
      <c r="A296" s="30"/>
      <c r="B296" s="31"/>
      <c r="C296" s="42"/>
    </row>
    <row r="297" spans="1:3" ht="20.100000000000001" customHeight="1">
      <c r="A297" s="30"/>
      <c r="B297" s="31"/>
      <c r="C297" s="42"/>
    </row>
    <row r="298" spans="1:3" ht="20.100000000000001" customHeight="1">
      <c r="A298" s="30"/>
      <c r="B298" s="31"/>
      <c r="C298" s="42"/>
    </row>
    <row r="299" spans="1:3" ht="20.100000000000001" customHeight="1">
      <c r="A299" s="30"/>
      <c r="B299" s="31"/>
      <c r="C299" s="42"/>
    </row>
    <row r="300" spans="1:3" ht="20.100000000000001" customHeight="1">
      <c r="A300" s="30"/>
      <c r="B300" s="31"/>
      <c r="C300" s="42"/>
    </row>
    <row r="301" spans="1:3" ht="20.100000000000001" customHeight="1">
      <c r="A301" s="30"/>
      <c r="B301" s="31"/>
      <c r="C301" s="42"/>
    </row>
    <row r="302" spans="1:3" ht="20.100000000000001" customHeight="1">
      <c r="A302" s="30"/>
      <c r="B302" s="31"/>
      <c r="C302" s="42"/>
    </row>
    <row r="303" spans="1:3" ht="20.100000000000001" customHeight="1">
      <c r="A303" s="30"/>
      <c r="B303" s="31"/>
      <c r="C303" s="42"/>
    </row>
    <row r="304" spans="1:3" ht="20.100000000000001" customHeight="1">
      <c r="A304" s="30"/>
      <c r="B304" s="31"/>
      <c r="C304" s="42"/>
    </row>
    <row r="305" spans="1:3" ht="20.100000000000001" customHeight="1">
      <c r="A305" s="30"/>
      <c r="B305" s="31"/>
      <c r="C305" s="42"/>
    </row>
  </sheetData>
  <mergeCells count="3">
    <mergeCell ref="A1:C1"/>
    <mergeCell ref="A2:C2"/>
    <mergeCell ref="B3:C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firstPageNumber="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現金出納表-院編數-奉核</vt:lpstr>
      <vt:lpstr>'現金出納表-院編數-奉核'!Print_Area</vt:lpstr>
      <vt:lpstr>'現金出納表-院編數-奉核'!Print_Titles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蔡佩樺</dc:creator>
  <cp:lastModifiedBy>蔡佩樺</cp:lastModifiedBy>
  <dcterms:created xsi:type="dcterms:W3CDTF">2022-04-12T12:50:57Z</dcterms:created>
  <dcterms:modified xsi:type="dcterms:W3CDTF">2022-04-18T03:00:06Z</dcterms:modified>
</cp:coreProperties>
</file>