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<sst xmlns="http://schemas.openxmlformats.org/spreadsheetml/2006/main" count="69" uniqueCount="63">
  <si>
    <t>％</t>
  </si>
  <si>
    <t>就業安定基金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</si>
  <si>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</si>
  <si>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</si>
  <si>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</si>
  <si>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</si>
  <si>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</si>
  <si>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</si>
  <si>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</si>
  <si>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</si>
  <si>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</si>
  <si>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</si>
  <si>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</si>
  <si>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</si>
  <si>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</si>
  <si>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</si>
  <si>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</si>
  <si>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</si>
  <si>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</si>
  <si>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</si>
  <si>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</si>
  <si>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</si>
  <si>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</si>
  <si>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</si>
  <si>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</si>
  <si>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</si>
  <si>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</si>
  <si>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</si>
  <si>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</si>
  <si>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</si>
  <si>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</si>
  <si>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</si>
  <si>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</si>
  <si>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</si>
  <si>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</si>
  <si>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</si>
  <si>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39,481,757</t>
    </r>
    <r>
      <rPr>
        <sz val="10"/>
        <rFont val="新細明體"/>
        <family val="1"/>
      </rPr>
      <t>元。</t>
    </r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</si>
  <si>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</si>
  <si>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</si>
  <si>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</si>
  <si>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</si>
  <si>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</si>
  <si>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</si>
  <si>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</si>
  <si>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</si>
  <si>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</si>
  <si>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</si>
  <si>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</si>
  <si>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</si>
  <si>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</si>
  <si>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</si>
  <si>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</si>
  <si>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</si>
  <si>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</si>
  <si>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促進國民就業計畫</t>
  </si>
  <si>
    <t>外籍勞工管理計畫</t>
  </si>
  <si>
    <t>提升勞工福祉計畫</t>
  </si>
  <si>
    <t>勞工權益扶助計畫</t>
  </si>
  <si>
    <t>一般行政管理計畫</t>
  </si>
  <si>
    <t>一般建築及設備計畫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</si>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</sst>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E49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2" sqref="A2:E2"/>
    </sheetView>
  </sheetViews>
  <sheetFormatPr defaultColWidth="9.00390625" defaultRowHeight="16.5"/>
  <cols>
    <col min="1" max="1" width="29.00390625" style="3" customWidth="1"/>
    <col min="2" max="4" width="16.75390625" style="3" customWidth="1"/>
    <col min="5" max="5" width="7.75390625" style="3" customWidth="1"/>
    <col min="6" max="16384" width="9.00390625" style="3" customWidth="1"/>
  </cols>
  <sheetData>
    <row r="1" spans="1:5" s="12" customFormat="1" ht="27.75" customHeight="1">
      <c r="A1" s="1" t="s">
        <v>1</v>
      </c>
      <c r="B1" s="2"/>
      <c r="C1" s="2"/>
      <c r="D1" s="2"/>
      <c r="E1" s="2"/>
    </row>
    <row r="2" spans="1:5" s="46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4</v>
      </c>
    </row>
    <row r="5" spans="1:5" s="12" customFormat="1" ht="16.5">
      <c r="A5" s="47" t="s">
        <v>39</v>
      </c>
      <c r="B5" s="48" t="s">
        <v>40</v>
      </c>
      <c r="C5" s="48" t="s">
        <v>41</v>
      </c>
      <c r="D5" s="48" t="s">
        <v>42</v>
      </c>
      <c r="E5" s="49"/>
    </row>
    <row r="6" spans="1:5" s="12" customFormat="1" ht="16.5">
      <c r="A6" s="50"/>
      <c r="B6" s="51"/>
      <c r="C6" s="51"/>
      <c r="D6" s="52" t="s">
        <v>43</v>
      </c>
      <c r="E6" s="53" t="s">
        <v>44</v>
      </c>
    </row>
    <row r="7" spans="1:5" s="18" customFormat="1" ht="20.25" customHeight="1">
      <c r="A7" s="54" t="s">
        <v>45</v>
      </c>
      <c r="B7" s="14">
        <f>SUM(B8:B14)</f>
        <v>4774336473</v>
      </c>
      <c r="C7" s="14">
        <f>SUM(C8:C14)</f>
        <v>3873449000</v>
      </c>
      <c r="D7" s="55">
        <f aca="true" t="shared" si="0" ref="D7:D47">B7-C7</f>
        <v>900887473</v>
      </c>
      <c r="E7" s="56">
        <f aca="true" t="shared" si="1" ref="E7:E47">IF(C7=0,0,(D7/C7)*100)</f>
        <v>23.26</v>
      </c>
    </row>
    <row r="8" spans="1:5" s="28" customFormat="1" ht="14.25" customHeight="1">
      <c r="A8" s="57" t="s">
        <v>46</v>
      </c>
      <c r="B8" s="24">
        <v>2256490253</v>
      </c>
      <c r="C8" s="24">
        <v>2371316000</v>
      </c>
      <c r="D8" s="58">
        <f t="shared" si="0"/>
        <v>-114825747</v>
      </c>
      <c r="E8" s="59">
        <f t="shared" si="1"/>
        <v>-4.84</v>
      </c>
    </row>
    <row r="9" spans="1:5" s="28" customFormat="1" ht="14.25" customHeight="1">
      <c r="A9" s="57" t="s">
        <v>47</v>
      </c>
      <c r="B9" s="24"/>
      <c r="C9" s="24"/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48</v>
      </c>
      <c r="B10" s="24">
        <v>758591957</v>
      </c>
      <c r="C10" s="24">
        <v>465325000</v>
      </c>
      <c r="D10" s="58">
        <f t="shared" si="0"/>
        <v>293266957</v>
      </c>
      <c r="E10" s="59">
        <f t="shared" si="1"/>
        <v>63.02</v>
      </c>
    </row>
    <row r="11" spans="1:5" s="28" customFormat="1" ht="14.25" customHeight="1">
      <c r="A11" s="57" t="s">
        <v>49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50</v>
      </c>
      <c r="B12" s="24">
        <v>28767364</v>
      </c>
      <c r="C12" s="24">
        <v>24713000</v>
      </c>
      <c r="D12" s="58">
        <f t="shared" si="0"/>
        <v>4054364</v>
      </c>
      <c r="E12" s="59">
        <f t="shared" si="1"/>
        <v>16.41</v>
      </c>
    </row>
    <row r="13" spans="1:5" s="28" customFormat="1" ht="14.25" customHeight="1">
      <c r="A13" s="57" t="s">
        <v>51</v>
      </c>
      <c r="B13" s="24">
        <v>1533138551</v>
      </c>
      <c r="C13" s="24">
        <v>821718000</v>
      </c>
      <c r="D13" s="58">
        <f t="shared" si="0"/>
        <v>711420551</v>
      </c>
      <c r="E13" s="59">
        <f t="shared" si="1"/>
        <v>86.58</v>
      </c>
    </row>
    <row r="14" spans="1:5" s="28" customFormat="1" ht="14.25" customHeight="1">
      <c r="A14" s="57" t="s">
        <v>52</v>
      </c>
      <c r="B14" s="24">
        <v>197348348</v>
      </c>
      <c r="C14" s="24">
        <v>190377000</v>
      </c>
      <c r="D14" s="58">
        <f t="shared" si="0"/>
        <v>6971348</v>
      </c>
      <c r="E14" s="59">
        <f t="shared" si="1"/>
        <v>3.66</v>
      </c>
    </row>
    <row r="15" spans="1:5" s="18" customFormat="1" ht="20.25" customHeight="1">
      <c r="A15" s="37" t="s">
        <v>53</v>
      </c>
      <c r="B15" s="14">
        <f>SUM(B16:B46)</f>
        <v>4008603068</v>
      </c>
      <c r="C15" s="14">
        <f>SUM(C16:C46)</f>
        <v>5344570993</v>
      </c>
      <c r="D15" s="55">
        <f t="shared" si="0"/>
        <v>-1335967925</v>
      </c>
      <c r="E15" s="56">
        <f t="shared" si="1"/>
        <v>-25</v>
      </c>
    </row>
    <row r="16" spans="1:5" s="28" customFormat="1" ht="14.25" customHeight="1">
      <c r="A16" s="60" t="s">
        <v>54</v>
      </c>
      <c r="B16" s="24">
        <v>3611652692</v>
      </c>
      <c r="C16" s="24">
        <v>4638302993</v>
      </c>
      <c r="D16" s="58">
        <f t="shared" si="0"/>
        <v>-1026650301</v>
      </c>
      <c r="E16" s="59">
        <f t="shared" si="1"/>
        <v>-22.13</v>
      </c>
    </row>
    <row r="17" spans="1:5" s="28" customFormat="1" ht="14.25" customHeight="1">
      <c r="A17" s="60" t="s">
        <v>55</v>
      </c>
      <c r="B17" s="24">
        <v>254899346</v>
      </c>
      <c r="C17" s="24">
        <v>474811000</v>
      </c>
      <c r="D17" s="58">
        <f t="shared" si="0"/>
        <v>-219911654</v>
      </c>
      <c r="E17" s="59">
        <f t="shared" si="1"/>
        <v>-46.32</v>
      </c>
    </row>
    <row r="18" spans="1:5" s="28" customFormat="1" ht="14.25" customHeight="1">
      <c r="A18" s="60" t="s">
        <v>56</v>
      </c>
      <c r="B18" s="24">
        <v>53938021</v>
      </c>
      <c r="C18" s="24">
        <v>121129000</v>
      </c>
      <c r="D18" s="58">
        <f t="shared" si="0"/>
        <v>-67190979</v>
      </c>
      <c r="E18" s="59">
        <f t="shared" si="1"/>
        <v>-55.47</v>
      </c>
    </row>
    <row r="19" spans="1:5" s="28" customFormat="1" ht="14.25" customHeight="1">
      <c r="A19" s="60" t="s">
        <v>57</v>
      </c>
      <c r="B19" s="24">
        <v>11211084</v>
      </c>
      <c r="C19" s="24">
        <v>28295000</v>
      </c>
      <c r="D19" s="58">
        <f t="shared" si="0"/>
        <v>-17083916</v>
      </c>
      <c r="E19" s="59">
        <f t="shared" si="1"/>
        <v>-60.38</v>
      </c>
    </row>
    <row r="20" spans="1:5" s="28" customFormat="1" ht="14.25" customHeight="1">
      <c r="A20" s="60" t="s">
        <v>58</v>
      </c>
      <c r="B20" s="24">
        <v>76825222</v>
      </c>
      <c r="C20" s="24">
        <v>81883000</v>
      </c>
      <c r="D20" s="58">
        <f t="shared" si="0"/>
        <v>-5057778</v>
      </c>
      <c r="E20" s="59">
        <f t="shared" si="1"/>
        <v>-6.18</v>
      </c>
    </row>
    <row r="21" spans="1:5" s="28" customFormat="1" ht="14.25" customHeight="1">
      <c r="A21" s="60" t="s">
        <v>59</v>
      </c>
      <c r="B21" s="24">
        <v>76703</v>
      </c>
      <c r="C21" s="24">
        <v>150000</v>
      </c>
      <c r="D21" s="58">
        <f t="shared" si="0"/>
        <v>-73297</v>
      </c>
      <c r="E21" s="59">
        <f t="shared" si="1"/>
        <v>-48.86</v>
      </c>
    </row>
    <row r="22" spans="1:5" s="28" customFormat="1" ht="14.25" customHeight="1">
      <c r="A22" s="60"/>
      <c r="B22" s="24"/>
      <c r="C22" s="24"/>
      <c r="D22" s="58">
        <f t="shared" si="0"/>
        <v>0</v>
      </c>
      <c r="E22" s="59">
        <f t="shared" si="1"/>
        <v>0</v>
      </c>
    </row>
    <row r="23" spans="1:5" s="28" customFormat="1" ht="14.25" customHeight="1">
      <c r="A23" s="60"/>
      <c r="B23" s="24"/>
      <c r="C23" s="24"/>
      <c r="D23" s="58">
        <f t="shared" si="0"/>
        <v>0</v>
      </c>
      <c r="E23" s="59">
        <f t="shared" si="1"/>
        <v>0</v>
      </c>
    </row>
    <row r="24" spans="1:5" s="28" customFormat="1" ht="14.25" customHeight="1">
      <c r="A24" s="60"/>
      <c r="B24" s="24"/>
      <c r="C24" s="24"/>
      <c r="D24" s="58">
        <f t="shared" si="0"/>
        <v>0</v>
      </c>
      <c r="E24" s="59">
        <f t="shared" si="1"/>
        <v>0</v>
      </c>
    </row>
    <row r="25" spans="1:5" s="28" customFormat="1" ht="14.25" customHeight="1">
      <c r="A25" s="60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4.25" customHeight="1">
      <c r="A26" s="60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4.25" customHeight="1">
      <c r="A27" s="60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4.25" customHeight="1">
      <c r="A28" s="60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4.25" customHeight="1">
      <c r="A29" s="60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4.25" customHeight="1">
      <c r="A30" s="60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4.25" customHeight="1">
      <c r="A31" s="60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4.25" customHeight="1">
      <c r="A32" s="60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4.25" customHeight="1">
      <c r="A33" s="60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4.25" customHeight="1">
      <c r="A34" s="60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4.25" customHeight="1">
      <c r="A35" s="60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4.25" customHeight="1">
      <c r="A36" s="60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4.25" customHeight="1">
      <c r="A37" s="60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4.25" customHeight="1">
      <c r="A38" s="60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4.25" customHeight="1">
      <c r="A39" s="60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0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0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0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0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0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0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0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60</v>
      </c>
      <c r="B47" s="14">
        <f>B7-B15</f>
        <v>765733405</v>
      </c>
      <c r="C47" s="14">
        <f>C7-C15</f>
        <v>-1471121993</v>
      </c>
      <c r="D47" s="55">
        <f t="shared" si="0"/>
        <v>2236855398</v>
      </c>
      <c r="E47" s="56">
        <f t="shared" si="1"/>
        <v>-152.05</v>
      </c>
    </row>
    <row r="48" spans="1:5" s="18" customFormat="1" ht="15.75" customHeight="1">
      <c r="A48" s="37" t="s">
        <v>61</v>
      </c>
      <c r="B48" s="61">
        <v>19012044884</v>
      </c>
      <c r="C48" s="61">
        <v>17736683000</v>
      </c>
      <c r="D48" s="55"/>
      <c r="E48" s="56"/>
    </row>
    <row r="49" spans="1:5" s="18" customFormat="1" ht="15.75" customHeight="1" thickBot="1">
      <c r="A49" s="62" t="s">
        <v>62</v>
      </c>
      <c r="B49" s="39">
        <f>B47+B48</f>
        <v>19777778289</v>
      </c>
      <c r="C49" s="39">
        <f>C47+C48</f>
        <v>16265561007</v>
      </c>
      <c r="D49" s="63"/>
      <c r="E49" s="64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20390280000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612501711</v>
      </c>
      <c r="F6" s="17">
        <f aca="true" t="shared" si="1" ref="F6:F16">ROUND(IF(E$35&gt;0,(E6/E$35)*100,0),2)</f>
        <v>3</v>
      </c>
    </row>
    <row r="7" spans="1:6" s="18" customFormat="1" ht="24.75" customHeight="1">
      <c r="A7" s="19" t="s">
        <v>9</v>
      </c>
      <c r="B7" s="14">
        <f>SUM(B8:B13)</f>
        <v>20333754736</v>
      </c>
      <c r="C7" s="20">
        <f t="shared" si="0"/>
        <v>99.72</v>
      </c>
      <c r="D7" s="21" t="s">
        <v>10</v>
      </c>
      <c r="E7" s="14">
        <f>SUM(E8:E10)</f>
        <v>122455679</v>
      </c>
      <c r="F7" s="22">
        <f t="shared" si="1"/>
        <v>0.6</v>
      </c>
    </row>
    <row r="8" spans="1:6" s="28" customFormat="1" ht="24.75" customHeight="1">
      <c r="A8" s="23" t="s">
        <v>11</v>
      </c>
      <c r="B8" s="24">
        <v>16672777615</v>
      </c>
      <c r="C8" s="25">
        <f t="shared" si="0"/>
        <v>81.77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7708424</v>
      </c>
      <c r="F9" s="27">
        <f t="shared" si="1"/>
        <v>0.04</v>
      </c>
    </row>
    <row r="10" spans="1:6" s="28" customFormat="1" ht="24.75" customHeight="1">
      <c r="A10" s="23" t="s">
        <v>15</v>
      </c>
      <c r="B10" s="24">
        <v>906263588</v>
      </c>
      <c r="C10" s="25">
        <f t="shared" si="0"/>
        <v>4.44</v>
      </c>
      <c r="D10" s="26" t="s">
        <v>16</v>
      </c>
      <c r="E10" s="24">
        <v>114747255</v>
      </c>
      <c r="F10" s="27">
        <f t="shared" si="1"/>
        <v>0.56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490046032</v>
      </c>
      <c r="F11" s="22">
        <f t="shared" si="1"/>
        <v>2.4</v>
      </c>
    </row>
    <row r="12" spans="1:6" s="28" customFormat="1" ht="24.75" customHeight="1">
      <c r="A12" s="23" t="s">
        <v>19</v>
      </c>
      <c r="B12" s="24">
        <v>2700662595</v>
      </c>
      <c r="C12" s="25">
        <f t="shared" si="0"/>
        <v>13.24</v>
      </c>
      <c r="D12" s="26" t="s">
        <v>20</v>
      </c>
      <c r="E12" s="24">
        <v>490046032</v>
      </c>
      <c r="F12" s="27">
        <f t="shared" si="1"/>
        <v>2.4</v>
      </c>
    </row>
    <row r="13" spans="1:6" s="28" customFormat="1" ht="24.75" customHeight="1">
      <c r="A13" s="23" t="s">
        <v>21</v>
      </c>
      <c r="B13" s="24">
        <v>54050938</v>
      </c>
      <c r="C13" s="25">
        <f t="shared" si="0"/>
        <v>0.27</v>
      </c>
      <c r="D13" s="29" t="s">
        <v>22</v>
      </c>
      <c r="E13" s="14">
        <f>SUM(E14)</f>
        <v>19777778289</v>
      </c>
      <c r="F13" s="22">
        <f t="shared" si="1"/>
        <v>97</v>
      </c>
    </row>
    <row r="14" spans="1:6" s="28" customFormat="1" ht="30.75" customHeight="1">
      <c r="A14" s="30" t="s">
        <v>23</v>
      </c>
      <c r="B14" s="14">
        <f>SUM(B15:B19)</f>
        <v>52041719</v>
      </c>
      <c r="C14" s="20">
        <f t="shared" si="0"/>
        <v>0.26</v>
      </c>
      <c r="D14" s="21" t="s">
        <v>24</v>
      </c>
      <c r="E14" s="14">
        <f>SUM(E15)</f>
        <v>19777778289</v>
      </c>
      <c r="F14" s="22">
        <f t="shared" si="1"/>
        <v>97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19777778289</v>
      </c>
      <c r="F15" s="27">
        <f t="shared" si="1"/>
        <v>97</v>
      </c>
    </row>
    <row r="16" spans="1:6" s="28" customFormat="1" ht="24.75" customHeight="1">
      <c r="A16" s="23" t="s">
        <v>27</v>
      </c>
      <c r="B16" s="24">
        <v>30005138</v>
      </c>
      <c r="C16" s="25">
        <f t="shared" si="0"/>
        <v>0.15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>
        <v>2484555</v>
      </c>
      <c r="C17" s="25">
        <f t="shared" si="0"/>
        <v>0.01</v>
      </c>
      <c r="D17" s="32"/>
      <c r="E17" s="31"/>
      <c r="F17" s="22"/>
    </row>
    <row r="18" spans="1:6" s="28" customFormat="1" ht="24.75" customHeight="1">
      <c r="A18" s="23" t="s">
        <v>29</v>
      </c>
      <c r="B18" s="24">
        <v>19552026</v>
      </c>
      <c r="C18" s="25">
        <f t="shared" si="0"/>
        <v>0.1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4483545</v>
      </c>
      <c r="C21" s="20">
        <f>ROUND(IF(B$6&gt;0,(B21/B$6)*100,0),2)</f>
        <v>0.02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4483545</v>
      </c>
      <c r="C22" s="25">
        <f>ROUND(IF(B$6&gt;0,(B22/B$6)*100,0),2)</f>
        <v>0.02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20390280000</v>
      </c>
      <c r="C35" s="39">
        <f>IF(B$6&gt;0,(B35/B$6)*100,0)</f>
        <v>100</v>
      </c>
      <c r="D35" s="40" t="s">
        <v>35</v>
      </c>
      <c r="E35" s="41">
        <f>E6+E13</f>
        <v>20390280000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2010-09-03T01:23:31Z</dcterms:created>
  <dcterms:modified xsi:type="dcterms:W3CDTF">2010-09-03T01:23:59Z</dcterms:modified>
  <cp:category/>
  <cp:version/>
  <cp:contentType/>
  <cp:contentStatus/>
</cp:coreProperties>
</file>