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activeTab="0"/>
  </bookViews>
  <sheets>
    <sheet name="表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#N/A</definedName>
    <definedName name="\b">#N/A</definedName>
    <definedName name="\e">'[1]主管明細'!#REF!</definedName>
    <definedName name="\q">#REF!</definedName>
    <definedName name="\w">#REF!</definedName>
    <definedName name="\z">'[2]人基表89'!#REF!</definedName>
    <definedName name="__oil1">#REF!</definedName>
    <definedName name="__oil2">#REF!</definedName>
    <definedName name="_1_891112_02">#REF!</definedName>
    <definedName name="_2_901218_02">#REF!</definedName>
    <definedName name="_891112_02">#REF!</definedName>
    <definedName name="_901218_02">#REF!</definedName>
    <definedName name="_90908_01">#REF!</definedName>
    <definedName name="_a">#REF!</definedName>
    <definedName name="_b">#REF!</definedName>
    <definedName name="_Fill" hidden="1">#REF!</definedName>
    <definedName name="_Key1" hidden="1">'[3]97TAB1'!#REF!</definedName>
    <definedName name="_oil1">#REF!</definedName>
    <definedName name="_oil2">#REF!</definedName>
    <definedName name="_Order1" hidden="1">0</definedName>
    <definedName name="_Parse_Out" hidden="1">#REF!</definedName>
    <definedName name="A" localSheetId="0" hidden="1">{"'87-90'!$A$1:$R$28"}</definedName>
    <definedName name="A" hidden="1">{"'87-90'!$A$1:$R$28"}</definedName>
    <definedName name="A_\BP7082.BB">#REF!</definedName>
    <definedName name="A_\BR7082.AA">#N/A</definedName>
    <definedName name="A_\MP\BA8081.JJ">#REF!</definedName>
    <definedName name="A__MP_BA8081.JJ">#REF!</definedName>
    <definedName name="A_BR8203.JJ">#REF!</definedName>
    <definedName name="A_BR8203.JK">#REF!</definedName>
    <definedName name="A1_">#N/A</definedName>
    <definedName name="AA">#REF!</definedName>
    <definedName name="aaa" localSheetId="0" hidden="1">{"'Sheet1'!$A$1:$I$102","'Sheet1'!$A$1:$I$104"}</definedName>
    <definedName name="aaa" hidden="1">{"'Sheet1'!$A$1:$I$102","'Sheet1'!$A$1:$I$104"}</definedName>
    <definedName name="aaaaaaaaaaaaa" localSheetId="0" hidden="1">{"'Sheet1'!$A$1:$I$102","'Sheet1'!$A$1:$I$104"}</definedName>
    <definedName name="aaaaaaaaaaaaa" hidden="1">{"'Sheet1'!$A$1:$I$102","'Sheet1'!$A$1:$I$104"}</definedName>
    <definedName name="aaawerwaerwear" localSheetId="0" hidden="1">{"'Sheet1'!$A$1:$I$102","'Sheet1'!$A$1:$I$104"}</definedName>
    <definedName name="aaawerwaerwear" hidden="1">{"'Sheet1'!$A$1:$I$102","'Sheet1'!$A$1:$I$104"}</definedName>
    <definedName name="aabbbb" localSheetId="0" hidden="1">{"'Sheet1'!$A$1:$I$102","'Sheet1'!$A$1:$I$104"}</definedName>
    <definedName name="aabbbb" hidden="1">{"'Sheet1'!$A$1:$I$102","'Sheet1'!$A$1:$I$104"}</definedName>
    <definedName name="aeeeaae" localSheetId="0" hidden="1">{"'Sheet1'!$A$1:$I$102","'Sheet1'!$A$1:$I$104"}</definedName>
    <definedName name="aeeeaae" hidden="1">{"'Sheet1'!$A$1:$I$102","'Sheet1'!$A$1:$I$104"}</definedName>
    <definedName name="awerwaerwaerwaer" localSheetId="0" hidden="1">{"'Sheet1'!$A$1:$I$102","'Sheet1'!$A$1:$I$104"}</definedName>
    <definedName name="awerwaerwaerwaer" hidden="1">{"'Sheet1'!$A$1:$I$102","'Sheet1'!$A$1:$I$104"}</definedName>
    <definedName name="B">#REF!</definedName>
    <definedName name="BB">#REF!</definedName>
    <definedName name="BP">#N/A</definedName>
    <definedName name="BR8202.JJ">#REF!</definedName>
    <definedName name="BS8088.F.AA">#REF!</definedName>
    <definedName name="C_">#N/A</definedName>
    <definedName name="CC">#REF!</definedName>
    <definedName name="CHEN">'[4]全部國營事業'!#REF!</definedName>
    <definedName name="D">#REF!</definedName>
    <definedName name="DD">#REF!</definedName>
    <definedName name="dfrg" localSheetId="0" hidden="1">{"'Sheet1'!$A$1:$I$102","'Sheet1'!$A$1:$I$104"}</definedName>
    <definedName name="dfrg" hidden="1">{"'Sheet1'!$A$1:$I$102","'Sheet1'!$A$1:$I$104"}</definedName>
    <definedName name="eee" localSheetId="0" hidden="1">{"'Sheet1'!$A$1:$I$102","'Sheet1'!$A$1:$I$104"}</definedName>
    <definedName name="eee" hidden="1">{"'Sheet1'!$A$1:$I$102","'Sheet1'!$A$1:$I$104"}</definedName>
    <definedName name="eeee" localSheetId="0" hidden="1">{"'Sheet1'!$A$1:$I$102","'Sheet1'!$A$1:$I$104"}</definedName>
    <definedName name="eeee" hidden="1">{"'Sheet1'!$A$1:$I$102","'Sheet1'!$A$1:$I$104"}</definedName>
    <definedName name="eeeeawerawer" localSheetId="0" hidden="1">{"'Sheet1'!$A$1:$I$102","'Sheet1'!$A$1:$I$104"}</definedName>
    <definedName name="eeeeawerawer" hidden="1">{"'Sheet1'!$A$1:$I$102","'Sheet1'!$A$1:$I$104"}</definedName>
    <definedName name="Excel_BuiltIn__FilterDatabase_1">'[5]外交部'!#REF!</definedName>
    <definedName name="ff" localSheetId="0" hidden="1">{"'Sheet1'!$A$1:$I$102","'Sheet1'!$A$1:$I$104"}</definedName>
    <definedName name="ff" hidden="1">{"'Sheet1'!$A$1:$I$102","'Sheet1'!$A$1:$I$104"}</definedName>
    <definedName name="fffffff" localSheetId="0" hidden="1">{"'Sheet1'!$A$1:$I$102","'Sheet1'!$A$1:$I$104"}</definedName>
    <definedName name="fffffff" hidden="1">{"'Sheet1'!$A$1:$I$102","'Sheet1'!$A$1:$I$104"}</definedName>
    <definedName name="fffffffffff" localSheetId="0" hidden="1">{"'Sheet1'!$A$1:$I$102","'Sheet1'!$A$1:$I$104"}</definedName>
    <definedName name="fffffffffff" hidden="1">{"'Sheet1'!$A$1:$I$102","'Sheet1'!$A$1:$I$104"}</definedName>
    <definedName name="fffffffffffffffffffffff" localSheetId="0" hidden="1">{"'Sheet1'!$A$1:$I$102","'Sheet1'!$A$1:$I$104"}</definedName>
    <definedName name="fffffffffffffffffffffff" hidden="1">{"'Sheet1'!$A$1:$I$102","'Sheet1'!$A$1:$I$104"}</definedName>
    <definedName name="HH">'[6]繳庫'!#REF!</definedName>
    <definedName name="hhhh" localSheetId="0" hidden="1">{"'Sheet1'!$A$1:$I$102","'Sheet1'!$A$1:$I$104"}</definedName>
    <definedName name="hhhh" hidden="1">{"'Sheet1'!$A$1:$I$102","'Sheet1'!$A$1:$I$104"}</definedName>
    <definedName name="hhhhhhhhhhhh" localSheetId="0" hidden="1">{"'Sheet1'!$A$1:$I$102","'Sheet1'!$A$1:$I$104"}</definedName>
    <definedName name="hhhhhhhhhhhh" hidden="1">{"'Sheet1'!$A$1:$I$102","'Sheet1'!$A$1:$I$104"}</definedName>
    <definedName name="HTML_CodePage" hidden="1">950</definedName>
    <definedName name="HTML_Control" localSheetId="0" hidden="1">{"'87-90'!$A$1:$R$28"}</definedName>
    <definedName name="HTML_Control" hidden="1">{"'87-90'!$A$1:$R$28"}</definedName>
    <definedName name="HTML_Description" hidden="1">""</definedName>
    <definedName name="HTML_Email" hidden="1">""</definedName>
    <definedName name="HTML_Header" hidden="1">"87-90"</definedName>
    <definedName name="HTML_LastUpdate" hidden="1">"2000/9/15"</definedName>
    <definedName name="HTML_LineAfter" hidden="1">FALSE</definedName>
    <definedName name="HTML_LineBefore" hidden="1">FALSE</definedName>
    <definedName name="HTML_Name" hidden="1">"台北市政府聯合採購案"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"C:\htmlchi\table-bbb.htm"</definedName>
    <definedName name="HTML_Title" hidden="1">"86-90各級政府收支結構"</definedName>
    <definedName name="II">#REF!</definedName>
    <definedName name="kkk" localSheetId="0" hidden="1">{"'Sheet1'!$A$1:$I$102","'Sheet1'!$A$1:$I$104"}</definedName>
    <definedName name="kkk" hidden="1">{"'Sheet1'!$A$1:$I$102","'Sheet1'!$A$1:$I$104"}</definedName>
    <definedName name="LB6084.BS.BS">#N/A</definedName>
    <definedName name="NAME">'[7]機關明細'!#REF!</definedName>
    <definedName name="NI">#REF!</definedName>
    <definedName name="ONE">'[4]全部國營事業'!#REF!</definedName>
    <definedName name="pp">#REF!</definedName>
    <definedName name="_xlnm.Print_Area" localSheetId="0">'表9'!$A$1:$J$29</definedName>
    <definedName name="Print_Area_MI">#REF!</definedName>
    <definedName name="qqqqqqqqqq" localSheetId="0" hidden="1">{"'Sheet1'!$A$1:$I$102","'Sheet1'!$A$1:$I$104"}</definedName>
    <definedName name="qqqqqqqqqq" hidden="1">{"'Sheet1'!$A$1:$I$102","'Sheet1'!$A$1:$I$104"}</definedName>
    <definedName name="qqqqqqqqqqqqq" localSheetId="0" hidden="1">{"'Sheet1'!$A$1:$I$102","'Sheet1'!$A$1:$I$104"}</definedName>
    <definedName name="qqqqqqqqqqqqq" hidden="1">{"'Sheet1'!$A$1:$I$102","'Sheet1'!$A$1:$I$104"}</definedName>
    <definedName name="rate">#REF!</definedName>
    <definedName name="rate2">'[8]員額(2)'!#REF!</definedName>
    <definedName name="rate3">'[8]員額(2)'!#REF!</definedName>
    <definedName name="report">#REF!</definedName>
    <definedName name="rrwearwe" localSheetId="0" hidden="1">{"'Sheet1'!$A$1:$I$102","'Sheet1'!$A$1:$I$104"}</definedName>
    <definedName name="rrwearwe" hidden="1">{"'Sheet1'!$A$1:$I$102","'Sheet1'!$A$1:$I$104"}</definedName>
    <definedName name="seeee" localSheetId="0" hidden="1">{"'Sheet1'!$A$1:$I$102","'Sheet1'!$A$1:$I$104"}</definedName>
    <definedName name="seeee" hidden="1">{"'Sheet1'!$A$1:$I$102","'Sheet1'!$A$1:$I$104"}</definedName>
    <definedName name="swsw" localSheetId="0" hidden="1">{"'Sheet1'!$A$1:$I$102","'Sheet1'!$A$1:$I$104"}</definedName>
    <definedName name="swsw" hidden="1">{"'Sheet1'!$A$1:$I$102","'Sheet1'!$A$1:$I$104"}</definedName>
    <definedName name="TBL_02X">'[9]R323_02_X'!$A:$G</definedName>
    <definedName name="TBL_02Z">'[9]R323_02_Z'!$A:$G</definedName>
    <definedName name="TT">#REF!</definedName>
    <definedName name="uuu" localSheetId="0" hidden="1">{"'Sheet1'!$A$1:$I$102","'Sheet1'!$A$1:$I$104"}</definedName>
    <definedName name="uuu" hidden="1">{"'Sheet1'!$A$1:$I$102","'Sheet1'!$A$1:$I$104"}</definedName>
    <definedName name="w" localSheetId="0" hidden="1">{"'Sheet1'!$A$1:$I$102","'Sheet1'!$A$1:$I$104"}</definedName>
    <definedName name="w" hidden="1">{"'Sheet1'!$A$1:$I$102","'Sheet1'!$A$1:$I$104"}</definedName>
    <definedName name="www" localSheetId="0" hidden="1">{"'Sheet1'!$A$1:$I$102","'Sheet1'!$A$1:$I$104"}</definedName>
    <definedName name="www" hidden="1">{"'Sheet1'!$A$1:$I$102","'Sheet1'!$A$1:$I$104"}</definedName>
    <definedName name="wwwww" localSheetId="0" hidden="1">{"'Sheet1'!$A$1:$I$102","'Sheet1'!$A$1:$I$104"}</definedName>
    <definedName name="wwwww" hidden="1">{"'Sheet1'!$A$1:$I$102","'Sheet1'!$A$1:$I$104"}</definedName>
    <definedName name="XX">#REF!</definedName>
    <definedName name="中低收入老人生活津貼等">#REF!</definedName>
    <definedName name="斤">#REF!</definedName>
    <definedName name="火" localSheetId="0" hidden="1">{"'Sheet1'!$A$1:$I$102","'Sheet1'!$A$1:$I$104"}</definedName>
    <definedName name="火" hidden="1">{"'Sheet1'!$A$1:$I$102","'Sheet1'!$A$1:$I$104"}</definedName>
    <definedName name="主計處新資料">#REF!</definedName>
    <definedName name="台北市">#REF!</definedName>
    <definedName name="我" localSheetId="0" hidden="1">{"'Sheet1'!$A$1:$I$102","'Sheet1'!$A$1:$I$104"}</definedName>
    <definedName name="我" hidden="1">{"'Sheet1'!$A$1:$I$102","'Sheet1'!$A$1:$I$104"}</definedName>
    <definedName name="叔">'[2]人基表89'!#REF!</definedName>
    <definedName name="表2">#REF!</definedName>
    <definedName name="研考會" localSheetId="0" hidden="1">{"'87-90'!$A$1:$R$28"}</definedName>
    <definedName name="研考會" hidden="1">{"'87-90'!$A$1:$R$28"}</definedName>
    <definedName name="美" hidden="1">'[3]97TAB1'!#REF!</definedName>
    <definedName name="特別預算" localSheetId="0" hidden="1">{"'87-90'!$A$1:$R$28"}</definedName>
    <definedName name="特別預算" hidden="1">{"'87-90'!$A$1:$R$28"}</definedName>
    <definedName name="基準收支差短">#REF!</definedName>
    <definedName name="淑">#REF!</definedName>
    <definedName name="新">#REF!</definedName>
    <definedName name="新名稱" localSheetId="0" hidden="1">{"'87-90'!$A$1:$R$28"}</definedName>
    <definedName name="新名稱" hidden="1">{"'87-90'!$A$1:$R$28"}</definedName>
    <definedName name="歲入" localSheetId="0" hidden="1">{"'Sheet1'!$A$1:$I$102","'Sheet1'!$A$1:$I$104"}</definedName>
    <definedName name="歲入" hidden="1">{"'Sheet1'!$A$1:$I$102","'Sheet1'!$A$1:$I$104"}</definedName>
    <definedName name="經常支出_______________或資本支出">#REF!</definedName>
    <definedName name="嘉義市" localSheetId="0" hidden="1">{"'Sheet1'!$A$1:$I$102","'Sheet1'!$A$1:$I$104"}</definedName>
    <definedName name="嘉義市" hidden="1">{"'Sheet1'!$A$1:$I$102","'Sheet1'!$A$1:$I$104"}</definedName>
    <definedName name="臺南市" localSheetId="0" hidden="1">{"'Sheet1'!$A$1:$I$102","'Sheet1'!$A$1:$I$104"}</definedName>
    <definedName name="臺南市" hidden="1">{"'Sheet1'!$A$1:$I$102","'Sheet1'!$A$1:$I$104"}</definedName>
    <definedName name="職能表預">'[10]員額(2)'!#REF!</definedName>
  </definedNames>
  <calcPr fullCalcOnLoad="1"/>
</workbook>
</file>

<file path=xl/sharedStrings.xml><?xml version="1.0" encoding="utf-8"?>
<sst xmlns="http://schemas.openxmlformats.org/spreadsheetml/2006/main" count="41" uniqueCount="33">
  <si>
    <t>本表中央政府部分，包括總預算案及前瞻基礎建設計畫第2期特別預算。</t>
  </si>
  <si>
    <r>
      <t xml:space="preserve"> </t>
    </r>
    <r>
      <rPr>
        <sz val="12"/>
        <color theme="1"/>
        <rFont val="Calibri"/>
        <family val="1"/>
      </rPr>
      <t xml:space="preserve">           </t>
    </r>
    <r>
      <rPr>
        <sz val="12"/>
        <rFont val="新細明體"/>
        <family val="1"/>
      </rPr>
      <t>2.</t>
    </r>
  </si>
  <si>
    <r>
      <t>本表包括總預算、追加(減)預算及特別預算，並扣除各級政府彼此間補助及協助等重複收支</t>
    </r>
    <r>
      <rPr>
        <sz val="12"/>
        <rFont val="新細明體"/>
        <family val="1"/>
      </rPr>
      <t>數。</t>
    </r>
  </si>
  <si>
    <t>說明：1.</t>
  </si>
  <si>
    <t>三、歲入歲出餘絀</t>
  </si>
  <si>
    <t>9.補助及其他支出</t>
  </si>
  <si>
    <t>8.債務支出</t>
  </si>
  <si>
    <t>7.退休撫卹支出</t>
  </si>
  <si>
    <t>6.社區發展及環境保護支出</t>
  </si>
  <si>
    <t>5.社會福利支出</t>
  </si>
  <si>
    <t>4.經濟發展支出</t>
  </si>
  <si>
    <t>3.教育科學文化支出</t>
  </si>
  <si>
    <t>2.國防支出</t>
  </si>
  <si>
    <t>1.一般政務支出</t>
  </si>
  <si>
    <t>百分比</t>
  </si>
  <si>
    <t>二、歲出合計金額</t>
  </si>
  <si>
    <t>5.其他收入</t>
  </si>
  <si>
    <t>4.財產收入</t>
  </si>
  <si>
    <t>3.規費及罰鍰收入</t>
  </si>
  <si>
    <t>2.營業盈餘及事業收入</t>
  </si>
  <si>
    <t>1.稅課及專賣收入</t>
  </si>
  <si>
    <t>一、歲入合計金額</t>
  </si>
  <si>
    <t>金額</t>
  </si>
  <si>
    <t>合　　計</t>
  </si>
  <si>
    <t>各縣市政府</t>
  </si>
  <si>
    <t>各直轄市政府</t>
  </si>
  <si>
    <t>中央政府</t>
  </si>
  <si>
    <t>項　　　　目</t>
  </si>
  <si>
    <t>單位：新臺幣百萬元</t>
  </si>
  <si>
    <t xml:space="preserve"> 中華民國109年度</t>
  </si>
  <si>
    <t xml:space="preserve"> 各級政府淨收支綜計表</t>
  </si>
  <si>
    <t>參考表9</t>
  </si>
  <si>
    <t xml:space="preserve">     中央政府總預算案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</si>
</sst>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.00_ "/>
    <numFmt numFmtId="178" formatCode="#,##0_ "/>
    <numFmt numFmtId="179" formatCode="#,##0.0_ "/>
    <numFmt numFmtId="180" formatCode="0.00_ "/>
    <numFmt numFmtId="181" formatCode="0.0_ "/>
    <numFmt numFmtId="182" formatCode="0.0_);[Red]\(0.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sz val="11"/>
      <name val="Arial"/>
      <family val="2"/>
    </font>
    <font>
      <sz val="11.5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4"/>
      <name val="標楷體"/>
      <family val="4"/>
    </font>
    <font>
      <sz val="16"/>
      <name val="新細明體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4"/>
      <color indexed="8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34" applyNumberFormat="1" applyFont="1" applyFill="1" applyAlignment="1">
      <alignment vertical="center"/>
      <protection/>
    </xf>
    <xf numFmtId="0" fontId="3" fillId="0" borderId="0" xfId="34" applyNumberFormat="1" applyFont="1" applyFill="1" applyAlignment="1">
      <alignment horizontal="left" vertical="center"/>
      <protection/>
    </xf>
    <xf numFmtId="176" fontId="5" fillId="0" borderId="0" xfId="34" applyNumberFormat="1" applyFont="1" applyFill="1" applyAlignment="1">
      <alignment horizontal="left" vertical="center"/>
      <protection/>
    </xf>
    <xf numFmtId="0" fontId="0" fillId="0" borderId="0" xfId="34" applyNumberFormat="1" applyFont="1" applyFill="1" applyAlignment="1">
      <alignment vertical="center"/>
      <protection/>
    </xf>
    <xf numFmtId="0" fontId="3" fillId="0" borderId="0" xfId="34" applyNumberFormat="1" applyFont="1" applyFill="1" applyAlignment="1">
      <alignment vertical="top"/>
      <protection/>
    </xf>
    <xf numFmtId="49" fontId="0" fillId="0" borderId="0" xfId="34" applyNumberFormat="1" applyFont="1" applyFill="1" applyAlignment="1">
      <alignment horizontal="left" vertical="top"/>
      <protection/>
    </xf>
    <xf numFmtId="0" fontId="3" fillId="0" borderId="0" xfId="34" applyNumberFormat="1" applyFont="1" applyFill="1" applyAlignment="1">
      <alignment/>
      <protection/>
    </xf>
    <xf numFmtId="177" fontId="7" fillId="0" borderId="10" xfId="34" applyNumberFormat="1" applyFont="1" applyFill="1" applyBorder="1" applyAlignment="1">
      <alignment vertical="center"/>
      <protection/>
    </xf>
    <xf numFmtId="178" fontId="7" fillId="0" borderId="11" xfId="34" applyNumberFormat="1" applyFont="1" applyFill="1" applyBorder="1" applyAlignment="1">
      <alignment horizontal="right" vertical="center"/>
      <protection/>
    </xf>
    <xf numFmtId="0" fontId="8" fillId="0" borderId="0" xfId="34" applyNumberFormat="1" applyFont="1" applyFill="1" applyAlignment="1">
      <alignment vertical="center"/>
      <protection/>
    </xf>
    <xf numFmtId="0" fontId="8" fillId="0" borderId="12" xfId="34" applyNumberFormat="1" applyFont="1" applyFill="1" applyBorder="1" applyAlignment="1">
      <alignment vertical="center"/>
      <protection/>
    </xf>
    <xf numFmtId="179" fontId="7" fillId="0" borderId="13" xfId="34" applyNumberFormat="1" applyFont="1" applyFill="1" applyBorder="1" applyAlignment="1">
      <alignment horizontal="right" vertical="center"/>
      <protection/>
    </xf>
    <xf numFmtId="41" fontId="7" fillId="0" borderId="14" xfId="34" applyNumberFormat="1" applyFont="1" applyFill="1" applyBorder="1" applyAlignment="1">
      <alignment horizontal="right" vertical="center"/>
      <protection/>
    </xf>
    <xf numFmtId="179" fontId="7" fillId="0" borderId="14" xfId="34" applyNumberFormat="1" applyFont="1" applyFill="1" applyBorder="1" applyAlignment="1">
      <alignment horizontal="right" vertical="center"/>
      <protection/>
    </xf>
    <xf numFmtId="41" fontId="7" fillId="0" borderId="14" xfId="34" applyNumberFormat="1" applyFont="1" applyFill="1" applyBorder="1" applyAlignment="1">
      <alignment vertical="center"/>
      <protection/>
    </xf>
    <xf numFmtId="0" fontId="8" fillId="0" borderId="0" xfId="34" applyNumberFormat="1" applyFont="1" applyFill="1" applyBorder="1" applyAlignment="1">
      <alignment vertical="center"/>
      <protection/>
    </xf>
    <xf numFmtId="180" fontId="7" fillId="0" borderId="13" xfId="34" applyNumberFormat="1" applyFont="1" applyFill="1" applyBorder="1" applyAlignment="1">
      <alignment horizontal="right" vertical="center"/>
      <protection/>
    </xf>
    <xf numFmtId="181" fontId="7" fillId="0" borderId="14" xfId="34" applyNumberFormat="1" applyFont="1" applyFill="1" applyBorder="1" applyAlignment="1">
      <alignment vertical="center"/>
      <protection/>
    </xf>
    <xf numFmtId="180" fontId="7" fillId="0" borderId="14" xfId="34" applyNumberFormat="1" applyFont="1" applyFill="1" applyBorder="1" applyAlignment="1">
      <alignment horizontal="right" vertical="center"/>
      <protection/>
    </xf>
    <xf numFmtId="181" fontId="7" fillId="0" borderId="14" xfId="34" applyNumberFormat="1" applyFont="1" applyFill="1" applyBorder="1" applyAlignment="1">
      <alignment horizontal="right" vertical="center"/>
      <protection/>
    </xf>
    <xf numFmtId="0" fontId="8" fillId="0" borderId="0" xfId="34" applyNumberFormat="1" applyFont="1" applyFill="1" applyBorder="1" applyAlignment="1">
      <alignment horizontal="right" vertical="center"/>
      <protection/>
    </xf>
    <xf numFmtId="176" fontId="7" fillId="0" borderId="14" xfId="36" applyNumberFormat="1" applyFont="1" applyFill="1" applyBorder="1" applyAlignment="1">
      <alignment horizontal="right" vertical="center"/>
    </xf>
    <xf numFmtId="0" fontId="8" fillId="0" borderId="0" xfId="34" applyNumberFormat="1" applyFont="1" applyFill="1" applyBorder="1" applyAlignment="1">
      <alignment horizontal="left" vertical="center"/>
      <protection/>
    </xf>
    <xf numFmtId="182" fontId="7" fillId="0" borderId="13" xfId="34" applyNumberFormat="1" applyFont="1" applyFill="1" applyBorder="1" applyAlignment="1">
      <alignment horizontal="right" vertical="center"/>
      <protection/>
    </xf>
    <xf numFmtId="182" fontId="7" fillId="0" borderId="14" xfId="34" applyNumberFormat="1" applyFont="1" applyFill="1" applyBorder="1" applyAlignment="1">
      <alignment horizontal="right" vertical="center"/>
      <protection/>
    </xf>
    <xf numFmtId="0" fontId="8" fillId="0" borderId="15" xfId="34" applyNumberFormat="1" applyFont="1" applyFill="1" applyBorder="1" applyAlignment="1">
      <alignment horizontal="left" vertical="center"/>
      <protection/>
    </xf>
    <xf numFmtId="0" fontId="10" fillId="0" borderId="16" xfId="34" applyNumberFormat="1" applyFont="1" applyFill="1" applyBorder="1" applyAlignment="1">
      <alignment horizontal="center" vertical="center"/>
      <protection/>
    </xf>
    <xf numFmtId="0" fontId="10" fillId="0" borderId="17" xfId="34" applyNumberFormat="1" applyFont="1" applyFill="1" applyBorder="1" applyAlignment="1">
      <alignment horizontal="center" vertical="center"/>
      <protection/>
    </xf>
    <xf numFmtId="0" fontId="10" fillId="0" borderId="18" xfId="34" applyNumberFormat="1" applyFont="1" applyFill="1" applyBorder="1" applyAlignment="1">
      <alignment horizontal="centerContinuous" vertical="center"/>
      <protection/>
    </xf>
    <xf numFmtId="0" fontId="10" fillId="0" borderId="17" xfId="34" applyNumberFormat="1" applyFont="1" applyFill="1" applyBorder="1" applyAlignment="1">
      <alignment horizontal="centerContinuous" vertical="center"/>
      <protection/>
    </xf>
    <xf numFmtId="0" fontId="10" fillId="0" borderId="19" xfId="34" applyNumberFormat="1" applyFont="1" applyFill="1" applyBorder="1" applyAlignment="1">
      <alignment horizontal="centerContinuous" vertical="center"/>
      <protection/>
    </xf>
    <xf numFmtId="0" fontId="10" fillId="0" borderId="0" xfId="34" applyNumberFormat="1" applyFont="1" applyFill="1" applyAlignment="1">
      <alignment horizontal="right" vertical="center"/>
      <protection/>
    </xf>
    <xf numFmtId="0" fontId="3" fillId="0" borderId="0" xfId="34" applyNumberFormat="1" applyFont="1" applyFill="1" applyAlignment="1">
      <alignment horizontal="center" vertical="center"/>
      <protection/>
    </xf>
    <xf numFmtId="0" fontId="11" fillId="0" borderId="0" xfId="34" applyNumberFormat="1" applyFont="1" applyFill="1" applyAlignment="1">
      <alignment horizontal="left" vertical="center"/>
      <protection/>
    </xf>
    <xf numFmtId="0" fontId="3" fillId="0" borderId="0" xfId="34" applyNumberFormat="1" applyFont="1" applyFill="1" applyAlignment="1">
      <alignment horizontal="centerContinuous" vertical="center"/>
      <protection/>
    </xf>
    <xf numFmtId="0" fontId="12" fillId="0" borderId="0" xfId="34" applyNumberFormat="1" applyFont="1" applyFill="1" applyAlignment="1">
      <alignment horizontal="centerContinuous" vertical="center"/>
      <protection/>
    </xf>
    <xf numFmtId="0" fontId="13" fillId="0" borderId="0" xfId="34" applyNumberFormat="1" applyFont="1" applyFill="1" applyAlignment="1">
      <alignment horizontal="left" vertical="top"/>
      <protection/>
    </xf>
    <xf numFmtId="0" fontId="11" fillId="0" borderId="0" xfId="34" applyNumberFormat="1" applyFont="1" applyFill="1" applyAlignment="1">
      <alignment vertical="center"/>
      <protection/>
    </xf>
    <xf numFmtId="0" fontId="14" fillId="0" borderId="0" xfId="34" applyNumberFormat="1" applyFont="1" applyFill="1" applyAlignment="1">
      <alignment horizontal="left"/>
      <protection/>
    </xf>
    <xf numFmtId="0" fontId="15" fillId="0" borderId="0" xfId="33" applyFont="1" applyFill="1" applyAlignment="1">
      <alignment vertical="center"/>
      <protection/>
    </xf>
    <xf numFmtId="0" fontId="10" fillId="0" borderId="20" xfId="34" applyNumberFormat="1" applyFont="1" applyFill="1" applyBorder="1" applyAlignment="1">
      <alignment horizontal="center" vertical="center"/>
      <protection/>
    </xf>
    <xf numFmtId="0" fontId="10" fillId="0" borderId="21" xfId="34" applyNumberFormat="1" applyFont="1" applyFill="1" applyBorder="1" applyAlignment="1">
      <alignment horizontal="center" vertical="center"/>
      <protection/>
    </xf>
    <xf numFmtId="0" fontId="10" fillId="0" borderId="22" xfId="34" applyNumberFormat="1" applyFont="1" applyFill="1" applyBorder="1" applyAlignment="1">
      <alignment horizontal="center" vertical="center"/>
      <protection/>
    </xf>
    <xf numFmtId="0" fontId="10" fillId="0" borderId="12" xfId="34" applyNumberFormat="1" applyFont="1" applyFill="1" applyBorder="1" applyAlignment="1">
      <alignment horizontal="center" vertical="center"/>
      <protection/>
    </xf>
    <xf numFmtId="0" fontId="3" fillId="0" borderId="20" xfId="34" applyNumberFormat="1" applyFont="1" applyFill="1" applyBorder="1" applyAlignment="1">
      <alignment horizontal="left" wrapText="1"/>
      <protection/>
    </xf>
    <xf numFmtId="0" fontId="0" fillId="0" borderId="0" xfId="34" applyNumberFormat="1" applyFont="1" applyFill="1" applyAlignment="1">
      <alignment horizontal="left" vertical="top" wrapText="1"/>
      <protection/>
    </xf>
    <xf numFmtId="0" fontId="3" fillId="0" borderId="0" xfId="34" applyNumberFormat="1" applyFont="1" applyFill="1" applyAlignment="1">
      <alignment horizontal="left" vertical="top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重要經濟指標_92概淨收支表" xfId="33"/>
    <cellStyle name="一般_縣市收支估計" xfId="34"/>
    <cellStyle name="Comma" xfId="35"/>
    <cellStyle name="千分位 2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605\Local%20Settings\Temporary%20Internet%20Files\Content.IE5\5CS7XDOL\89&#38928;&#31639;\89&#22283;&#20013;&#20154;&#26989;&#32147;&#36027;&#27010;&#3163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BS5\BS518\article\&#23560;&#36617;\97\97&#26399;ta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108\C\&#27665;&#29151;&#21270;\&#27665;&#29151;&#21270;&#25910;&#25903;8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09\Local%20Settings\Temporary%20Internet%20Files\Content.IE5\WXKLM5O7\970730&#39340;&#32317;&#32113;&#25919;&#35211;98&#32232;&#21015;&#35519;&#2659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108\B89TT\B89TT\meet\89b-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35519;&#25972;\&#20778;&#23384;&#25765;&#27454;\103&#24180;\&#21488;&#37504;&#32034;&#21462;&#36039;&#26009;\102&#24180;&#22320;&#26041;&#25919;&#24220;&#20778;&#23384;&#36039;&#26009;\102&#24180;&#22320;&#26041;&#25919;&#24220;&#20778;&#23384;&#36039;&#26009;\102&#24180;&#22320;&#26041;R323--FM&#36039;&#35338;&#34389;1030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  <sheetName val="0000"/>
      <sheetName val="經資併計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  <sheetName val="員工人數及給與計算表old"/>
      <sheetName val="員額_(1)"/>
      <sheetName val="職能_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人基表89"/>
      <sheetName val="基準表A3正反橫印"/>
      <sheetName val="正式人員估算表B4正反橫印"/>
      <sheetName val="國中概算B4正反直印"/>
      <sheetName val="人事費分析表"/>
      <sheetName val="用途別"/>
      <sheetName val="資本支出"/>
      <sheetName val="中程資本計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untry"/>
      <sheetName val="DATA"/>
      <sheetName val="97TAB1"/>
      <sheetName val="97TAB2"/>
      <sheetName val="97TAB3 "/>
      <sheetName val="97TAB4"/>
      <sheetName val="97TAB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部國營事業"/>
      <sheetName val="總預算編列部分"/>
      <sheetName val="全部省營事業 "/>
      <sheetName val="民營化進度-國"/>
      <sheetName val="民營化進度-省"/>
      <sheetName val="釋股情形"/>
      <sheetName val="歷年釋股(修)"/>
      <sheetName val="銷貨收入"/>
      <sheetName val="銷貨成本"/>
      <sheetName val="全部省營事業_"/>
      <sheetName val="全部省營事業_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總說明用"/>
      <sheetName val="總表"/>
      <sheetName val="彙整"/>
      <sheetName val="營業基金"/>
      <sheetName val="非營業基金"/>
      <sheetName val="新聞局"/>
      <sheetName val="青輔會.故宮"/>
      <sheetName val="經建會"/>
      <sheetName val="研考會"/>
      <sheetName val="陸委會"/>
      <sheetName val="文建會"/>
      <sheetName val="公平會"/>
      <sheetName val="原民會"/>
      <sheetName val="體委會"/>
      <sheetName val="客委會"/>
      <sheetName val="內政部"/>
      <sheetName val="外交部"/>
      <sheetName val="國防"/>
      <sheetName val="財政部"/>
      <sheetName val="教育部"/>
      <sheetName val="法務部"/>
      <sheetName val="經濟部"/>
      <sheetName val="交通部"/>
      <sheetName val="蒙藏"/>
      <sheetName val="僑委會"/>
      <sheetName val="退輔會"/>
      <sheetName val="消保會"/>
      <sheetName val="監察院"/>
      <sheetName val="國科會"/>
      <sheetName val="原能會"/>
      <sheetName val="農委會"/>
      <sheetName val="勞委會"/>
      <sheetName val="衛生署"/>
      <sheetName val="環保署"/>
      <sheetName val="海巡署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繳庫"/>
      <sheetName val="投資收益"/>
      <sheetName val="分析89"/>
      <sheetName val="88下及89中央 "/>
      <sheetName val="88下及89省"/>
      <sheetName val="釋股中央"/>
      <sheetName val="釋股省"/>
      <sheetName val="88下及89公賣利益"/>
      <sheetName val="股息紅利省"/>
      <sheetName val="股息紅利中央"/>
      <sheetName val="exp彙計"/>
      <sheetName val="外幣收支彙計"/>
      <sheetName val="88下及89中央_"/>
      <sheetName val="88下及89中央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  <sheetName val="員額_(1)"/>
      <sheetName val="職能_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323_X"/>
      <sheetName val="R323_02_X"/>
      <sheetName val="R323_Z"/>
      <sheetName val="R323_02_Z"/>
      <sheetName val="X整理"/>
      <sheetName val="Z整理"/>
    </sheetNames>
    <sheetDataSet>
      <sheetData sheetId="1">
        <row r="1">
          <cell r="A1" t="str">
            <v>支給機關代號+性質別</v>
          </cell>
          <cell r="B1" t="str">
            <v>支給機關代號</v>
          </cell>
          <cell r="C1" t="str">
            <v>性質別</v>
          </cell>
          <cell r="D1" t="str">
            <v>支給機關名稱</v>
          </cell>
          <cell r="E1" t="str">
            <v>主辦行</v>
          </cell>
          <cell r="F1" t="str">
            <v>地區別</v>
          </cell>
          <cell r="G1" t="str">
            <v>差額利息</v>
          </cell>
        </row>
        <row r="2">
          <cell r="A2">
            <v>2001000016</v>
          </cell>
          <cell r="B2">
            <v>20010000</v>
          </cell>
          <cell r="C2">
            <v>16</v>
          </cell>
          <cell r="D2" t="str">
            <v>臺北市政府                               </v>
          </cell>
          <cell r="E2">
            <v>3</v>
          </cell>
          <cell r="F2" t="str">
            <v>地方</v>
          </cell>
          <cell r="G2">
            <v>49890</v>
          </cell>
        </row>
        <row r="3">
          <cell r="A3">
            <v>2009000016</v>
          </cell>
          <cell r="B3">
            <v>20090000</v>
          </cell>
          <cell r="C3">
            <v>16</v>
          </cell>
          <cell r="D3" t="str">
            <v>臺北市政府教育局                         </v>
          </cell>
          <cell r="E3">
            <v>3</v>
          </cell>
          <cell r="F3" t="str">
            <v>地方</v>
          </cell>
          <cell r="G3">
            <v>322165</v>
          </cell>
        </row>
        <row r="4">
          <cell r="A4">
            <v>2026010016</v>
          </cell>
          <cell r="B4">
            <v>20260100</v>
          </cell>
          <cell r="C4">
            <v>16</v>
          </cell>
          <cell r="D4" t="str">
            <v>臺北市立聯合醫院                         </v>
          </cell>
          <cell r="E4">
            <v>3</v>
          </cell>
          <cell r="F4" t="str">
            <v>地方</v>
          </cell>
          <cell r="G4">
            <v>511</v>
          </cell>
        </row>
        <row r="5">
          <cell r="A5">
            <v>4010010016</v>
          </cell>
          <cell r="B5">
            <v>40100100</v>
          </cell>
          <cell r="C5">
            <v>16</v>
          </cell>
          <cell r="D5" t="str">
            <v>基隆市政府                               </v>
          </cell>
          <cell r="E5">
            <v>12</v>
          </cell>
          <cell r="F5" t="str">
            <v>地方</v>
          </cell>
          <cell r="G5">
            <v>5667</v>
          </cell>
        </row>
        <row r="6">
          <cell r="A6">
            <v>4020010016</v>
          </cell>
          <cell r="B6">
            <v>40200100</v>
          </cell>
          <cell r="C6">
            <v>16</v>
          </cell>
          <cell r="D6" t="str">
            <v>臺中市政府                               </v>
          </cell>
          <cell r="E6">
            <v>10</v>
          </cell>
          <cell r="F6" t="str">
            <v>地方</v>
          </cell>
          <cell r="G6">
            <v>135</v>
          </cell>
        </row>
        <row r="7">
          <cell r="A7">
            <v>4030010016</v>
          </cell>
          <cell r="B7">
            <v>40300100</v>
          </cell>
          <cell r="C7">
            <v>16</v>
          </cell>
          <cell r="D7" t="str">
            <v>臺南市政府                               </v>
          </cell>
          <cell r="E7">
            <v>9</v>
          </cell>
          <cell r="F7" t="str">
            <v>地方</v>
          </cell>
          <cell r="G7">
            <v>433</v>
          </cell>
        </row>
        <row r="8">
          <cell r="A8">
            <v>4040010016</v>
          </cell>
          <cell r="B8">
            <v>40400100</v>
          </cell>
          <cell r="C8">
            <v>16</v>
          </cell>
          <cell r="D8" t="str">
            <v>高雄市政府                               </v>
          </cell>
          <cell r="E8">
            <v>11</v>
          </cell>
          <cell r="F8" t="str">
            <v>地方</v>
          </cell>
          <cell r="G8">
            <v>21138</v>
          </cell>
        </row>
        <row r="9">
          <cell r="A9">
            <v>4040030416</v>
          </cell>
          <cell r="B9">
            <v>40400304</v>
          </cell>
          <cell r="C9">
            <v>16</v>
          </cell>
          <cell r="D9" t="str">
            <v>高雄市政府教育局                         </v>
          </cell>
          <cell r="E9">
            <v>11</v>
          </cell>
          <cell r="F9" t="str">
            <v>地方</v>
          </cell>
          <cell r="G9">
            <v>13875</v>
          </cell>
        </row>
        <row r="10">
          <cell r="A10">
            <v>4050010016</v>
          </cell>
          <cell r="B10">
            <v>40500100</v>
          </cell>
          <cell r="C10">
            <v>16</v>
          </cell>
          <cell r="D10" t="str">
            <v>新竹市政府                               </v>
          </cell>
          <cell r="E10">
            <v>15</v>
          </cell>
          <cell r="F10" t="str">
            <v>地方</v>
          </cell>
          <cell r="G10">
            <v>4768</v>
          </cell>
        </row>
        <row r="11">
          <cell r="A11">
            <v>4060010016</v>
          </cell>
          <cell r="B11">
            <v>40600100</v>
          </cell>
          <cell r="C11">
            <v>16</v>
          </cell>
          <cell r="D11" t="str">
            <v>嘉義市政府                               </v>
          </cell>
          <cell r="E11">
            <v>14</v>
          </cell>
          <cell r="F11" t="str">
            <v>地方</v>
          </cell>
          <cell r="G11">
            <v>465</v>
          </cell>
        </row>
        <row r="12">
          <cell r="A12">
            <v>5010010016</v>
          </cell>
          <cell r="B12">
            <v>50100100</v>
          </cell>
          <cell r="C12">
            <v>16</v>
          </cell>
          <cell r="D12" t="str">
            <v>新北市政府                               </v>
          </cell>
          <cell r="E12">
            <v>27</v>
          </cell>
          <cell r="F12" t="str">
            <v>地方</v>
          </cell>
          <cell r="G12">
            <v>17445</v>
          </cell>
        </row>
        <row r="13">
          <cell r="A13">
            <v>5010011616</v>
          </cell>
          <cell r="B13">
            <v>50100116</v>
          </cell>
          <cell r="C13">
            <v>16</v>
          </cell>
          <cell r="D13" t="str">
            <v>新北市政府教育局                         </v>
          </cell>
          <cell r="E13">
            <v>27</v>
          </cell>
          <cell r="F13" t="str">
            <v>地方</v>
          </cell>
          <cell r="G13">
            <v>35041</v>
          </cell>
        </row>
        <row r="14">
          <cell r="A14">
            <v>5020010016</v>
          </cell>
          <cell r="B14">
            <v>50200100</v>
          </cell>
          <cell r="C14">
            <v>16</v>
          </cell>
          <cell r="D14" t="str">
            <v>桃園縣政府                               </v>
          </cell>
          <cell r="E14">
            <v>26</v>
          </cell>
          <cell r="F14" t="str">
            <v>地方</v>
          </cell>
          <cell r="G14">
            <v>39847</v>
          </cell>
        </row>
        <row r="15">
          <cell r="A15">
            <v>5028020016</v>
          </cell>
          <cell r="B15">
            <v>50280200</v>
          </cell>
          <cell r="C15">
            <v>16</v>
          </cell>
          <cell r="D15" t="str">
            <v>桃園縣中壢市公所                         </v>
          </cell>
          <cell r="E15">
            <v>26</v>
          </cell>
          <cell r="F15" t="str">
            <v>地方</v>
          </cell>
          <cell r="G15">
            <v>137</v>
          </cell>
        </row>
        <row r="16">
          <cell r="A16">
            <v>5030010016</v>
          </cell>
          <cell r="B16">
            <v>50300100</v>
          </cell>
          <cell r="C16">
            <v>16</v>
          </cell>
          <cell r="D16" t="str">
            <v>新竹縣政府                               </v>
          </cell>
          <cell r="E16">
            <v>68</v>
          </cell>
          <cell r="F16" t="str">
            <v>地方</v>
          </cell>
          <cell r="G16">
            <v>40639</v>
          </cell>
        </row>
        <row r="17">
          <cell r="A17">
            <v>5038090016</v>
          </cell>
          <cell r="B17">
            <v>50380900</v>
          </cell>
          <cell r="C17">
            <v>16</v>
          </cell>
          <cell r="D17" t="str">
            <v>新竹縣寶山鄉公所                         </v>
          </cell>
          <cell r="E17">
            <v>68</v>
          </cell>
          <cell r="F17" t="str">
            <v>地方</v>
          </cell>
          <cell r="G17">
            <v>101</v>
          </cell>
        </row>
        <row r="18">
          <cell r="A18">
            <v>5040010016</v>
          </cell>
          <cell r="B18">
            <v>50400100</v>
          </cell>
          <cell r="C18">
            <v>16</v>
          </cell>
          <cell r="D18" t="str">
            <v>苗栗縣政府                               </v>
          </cell>
          <cell r="E18">
            <v>29</v>
          </cell>
          <cell r="F18" t="str">
            <v>地方</v>
          </cell>
          <cell r="G18">
            <v>912</v>
          </cell>
        </row>
        <row r="19">
          <cell r="A19">
            <v>5048110016</v>
          </cell>
          <cell r="B19">
            <v>50481100</v>
          </cell>
          <cell r="C19">
            <v>16</v>
          </cell>
          <cell r="D19" t="str">
            <v>苗栗縣苑裡鎮公所                         </v>
          </cell>
          <cell r="E19">
            <v>29</v>
          </cell>
          <cell r="F19" t="str">
            <v>地方</v>
          </cell>
          <cell r="G19">
            <v>2804</v>
          </cell>
        </row>
        <row r="20">
          <cell r="A20">
            <v>5050010016</v>
          </cell>
          <cell r="B20">
            <v>50500100</v>
          </cell>
          <cell r="C20">
            <v>16</v>
          </cell>
          <cell r="D20" t="str">
            <v>臺中市政府  (  原臺中縣政府  )           </v>
          </cell>
          <cell r="E20">
            <v>10</v>
          </cell>
          <cell r="F20" t="str">
            <v>地方</v>
          </cell>
          <cell r="G20">
            <v>3400</v>
          </cell>
        </row>
        <row r="21">
          <cell r="A21">
            <v>5058050016</v>
          </cell>
          <cell r="B21">
            <v>50580500</v>
          </cell>
          <cell r="C21">
            <v>16</v>
          </cell>
          <cell r="D21" t="str">
            <v>臺中市清水區公所                         </v>
          </cell>
          <cell r="E21">
            <v>10</v>
          </cell>
          <cell r="F21" t="str">
            <v>地方</v>
          </cell>
          <cell r="G21">
            <v>251</v>
          </cell>
        </row>
        <row r="22">
          <cell r="A22">
            <v>5058210016</v>
          </cell>
          <cell r="B22">
            <v>50582100</v>
          </cell>
          <cell r="C22">
            <v>16</v>
          </cell>
          <cell r="D22" t="str">
            <v>臺中市東勢區公所                         </v>
          </cell>
          <cell r="E22">
            <v>10</v>
          </cell>
          <cell r="F22" t="str">
            <v>地方</v>
          </cell>
          <cell r="G22">
            <v>75</v>
          </cell>
        </row>
        <row r="23">
          <cell r="A23">
            <v>5058220016</v>
          </cell>
          <cell r="B23">
            <v>50582200</v>
          </cell>
          <cell r="C23">
            <v>16</v>
          </cell>
          <cell r="D23" t="str">
            <v>臺中市龍井區公所                         </v>
          </cell>
          <cell r="E23">
            <v>10</v>
          </cell>
          <cell r="F23" t="str">
            <v>地方</v>
          </cell>
          <cell r="G23">
            <v>1438</v>
          </cell>
        </row>
        <row r="24">
          <cell r="A24">
            <v>5060010016</v>
          </cell>
          <cell r="B24">
            <v>50600100</v>
          </cell>
          <cell r="C24">
            <v>16</v>
          </cell>
          <cell r="D24" t="str">
            <v>彰化縣政府                               </v>
          </cell>
          <cell r="E24">
            <v>16</v>
          </cell>
          <cell r="F24" t="str">
            <v>地方</v>
          </cell>
          <cell r="G24">
            <v>10528</v>
          </cell>
        </row>
        <row r="25">
          <cell r="A25">
            <v>5060040016</v>
          </cell>
          <cell r="B25">
            <v>50600400</v>
          </cell>
          <cell r="C25">
            <v>16</v>
          </cell>
          <cell r="D25" t="str">
            <v>彰化縣警察局 ( 支給警察局 )              </v>
          </cell>
          <cell r="E25">
            <v>16</v>
          </cell>
          <cell r="F25" t="str">
            <v>地方</v>
          </cell>
          <cell r="G25">
            <v>1760</v>
          </cell>
        </row>
        <row r="26">
          <cell r="A26">
            <v>5068020016</v>
          </cell>
          <cell r="B26">
            <v>50680200</v>
          </cell>
          <cell r="C26">
            <v>16</v>
          </cell>
          <cell r="D26" t="str">
            <v>彰化縣彰化市公所                         </v>
          </cell>
          <cell r="E26">
            <v>16</v>
          </cell>
          <cell r="F26" t="str">
            <v>地方</v>
          </cell>
          <cell r="G26">
            <v>4322</v>
          </cell>
        </row>
        <row r="27">
          <cell r="A27">
            <v>5068110016</v>
          </cell>
          <cell r="B27">
            <v>50681100</v>
          </cell>
          <cell r="C27">
            <v>16</v>
          </cell>
          <cell r="D27" t="str">
            <v>彰化縣永靖鄉公所                         </v>
          </cell>
          <cell r="E27">
            <v>16</v>
          </cell>
          <cell r="F27" t="str">
            <v>地方</v>
          </cell>
          <cell r="G27">
            <v>4621</v>
          </cell>
        </row>
        <row r="28">
          <cell r="A28">
            <v>5068210016</v>
          </cell>
          <cell r="B28">
            <v>50682100</v>
          </cell>
          <cell r="C28">
            <v>16</v>
          </cell>
          <cell r="D28" t="str">
            <v>彰化縣北斗鎮公所                         </v>
          </cell>
          <cell r="E28">
            <v>16</v>
          </cell>
          <cell r="F28" t="str">
            <v>地方</v>
          </cell>
          <cell r="G28">
            <v>366</v>
          </cell>
        </row>
        <row r="29">
          <cell r="A29">
            <v>5068240016</v>
          </cell>
          <cell r="B29">
            <v>50682400</v>
          </cell>
          <cell r="C29">
            <v>16</v>
          </cell>
          <cell r="D29" t="str">
            <v>彰化縣竹塘鄉公所                         </v>
          </cell>
          <cell r="E29">
            <v>16</v>
          </cell>
          <cell r="F29" t="str">
            <v>地方</v>
          </cell>
          <cell r="G29">
            <v>126</v>
          </cell>
        </row>
        <row r="30">
          <cell r="A30">
            <v>5070010016</v>
          </cell>
          <cell r="B30">
            <v>50700100</v>
          </cell>
          <cell r="C30">
            <v>16</v>
          </cell>
          <cell r="D30" t="str">
            <v>南投縣政府                               </v>
          </cell>
          <cell r="E30">
            <v>32</v>
          </cell>
          <cell r="F30" t="str">
            <v>地方</v>
          </cell>
          <cell r="G30">
            <v>639</v>
          </cell>
        </row>
        <row r="31">
          <cell r="A31">
            <v>5078060016</v>
          </cell>
          <cell r="B31">
            <v>50780600</v>
          </cell>
          <cell r="C31">
            <v>16</v>
          </cell>
          <cell r="D31" t="str">
            <v>南投縣竹山鎮公所                         </v>
          </cell>
          <cell r="E31">
            <v>32</v>
          </cell>
          <cell r="F31" t="str">
            <v>地方</v>
          </cell>
          <cell r="G31">
            <v>50</v>
          </cell>
        </row>
        <row r="32">
          <cell r="A32">
            <v>5078100016</v>
          </cell>
          <cell r="B32">
            <v>50781000</v>
          </cell>
          <cell r="C32">
            <v>16</v>
          </cell>
          <cell r="D32" t="str">
            <v>南投縣名間鄉公所                         </v>
          </cell>
          <cell r="E32">
            <v>32</v>
          </cell>
          <cell r="F32" t="str">
            <v>地方</v>
          </cell>
          <cell r="G32">
            <v>389</v>
          </cell>
        </row>
        <row r="33">
          <cell r="A33">
            <v>5080010016</v>
          </cell>
          <cell r="B33">
            <v>50800100</v>
          </cell>
          <cell r="C33">
            <v>16</v>
          </cell>
          <cell r="D33" t="str">
            <v>雲林縣政府                               </v>
          </cell>
          <cell r="E33">
            <v>31</v>
          </cell>
          <cell r="F33" t="str">
            <v>地方</v>
          </cell>
          <cell r="G33">
            <v>764</v>
          </cell>
        </row>
        <row r="34">
          <cell r="A34">
            <v>5088060016</v>
          </cell>
          <cell r="B34">
            <v>50880600</v>
          </cell>
          <cell r="C34">
            <v>16</v>
          </cell>
          <cell r="D34" t="str">
            <v>雲林縣虎尾鎮公所                         </v>
          </cell>
          <cell r="E34">
            <v>31</v>
          </cell>
          <cell r="F34" t="str">
            <v>地方</v>
          </cell>
          <cell r="G34">
            <v>25</v>
          </cell>
        </row>
        <row r="35">
          <cell r="A35">
            <v>5090010016</v>
          </cell>
          <cell r="B35">
            <v>50900100</v>
          </cell>
          <cell r="C35">
            <v>16</v>
          </cell>
          <cell r="D35" t="str">
            <v>嘉義縣政府                               </v>
          </cell>
          <cell r="E35">
            <v>67</v>
          </cell>
          <cell r="F35" t="str">
            <v>地方</v>
          </cell>
          <cell r="G35">
            <v>375</v>
          </cell>
        </row>
        <row r="36">
          <cell r="A36">
            <v>5100010016</v>
          </cell>
          <cell r="B36">
            <v>51000100</v>
          </cell>
          <cell r="C36">
            <v>16</v>
          </cell>
          <cell r="D36" t="str">
            <v>臺南市政府  (  原臺南縣政府  )           </v>
          </cell>
          <cell r="E36">
            <v>9</v>
          </cell>
          <cell r="F36" t="str">
            <v>地方</v>
          </cell>
          <cell r="G36">
            <v>1778</v>
          </cell>
        </row>
        <row r="37">
          <cell r="A37">
            <v>5100130016</v>
          </cell>
          <cell r="B37">
            <v>51001300</v>
          </cell>
          <cell r="C37">
            <v>16</v>
          </cell>
          <cell r="D37" t="str">
            <v>臺南市學甲區公所                         </v>
          </cell>
          <cell r="E37">
            <v>9</v>
          </cell>
          <cell r="F37" t="str">
            <v>地方</v>
          </cell>
          <cell r="G37">
            <v>171</v>
          </cell>
        </row>
        <row r="38">
          <cell r="A38">
            <v>5110010016</v>
          </cell>
          <cell r="B38">
            <v>51100100</v>
          </cell>
          <cell r="C38">
            <v>16</v>
          </cell>
          <cell r="D38" t="str">
            <v>高雄市政府  (  原高雄縣政府  )           </v>
          </cell>
          <cell r="E38">
            <v>11</v>
          </cell>
          <cell r="F38" t="str">
            <v>地方</v>
          </cell>
          <cell r="G38">
            <v>115828</v>
          </cell>
        </row>
        <row r="39">
          <cell r="A39">
            <v>5118050016</v>
          </cell>
          <cell r="B39">
            <v>51180500</v>
          </cell>
          <cell r="C39">
            <v>16</v>
          </cell>
          <cell r="D39" t="str">
            <v>高雄市美濃區公所                         </v>
          </cell>
          <cell r="E39">
            <v>11</v>
          </cell>
          <cell r="F39" t="str">
            <v>地方</v>
          </cell>
          <cell r="G39">
            <v>671</v>
          </cell>
        </row>
        <row r="40">
          <cell r="A40">
            <v>5118060016</v>
          </cell>
          <cell r="B40">
            <v>51180600</v>
          </cell>
          <cell r="C40">
            <v>16</v>
          </cell>
          <cell r="D40" t="str">
            <v>高雄市鳥松區公所                         </v>
          </cell>
          <cell r="E40">
            <v>11</v>
          </cell>
          <cell r="F40" t="str">
            <v>地方</v>
          </cell>
          <cell r="G40">
            <v>9054</v>
          </cell>
        </row>
        <row r="41">
          <cell r="A41">
            <v>5118150016</v>
          </cell>
          <cell r="B41">
            <v>51181500</v>
          </cell>
          <cell r="C41">
            <v>16</v>
          </cell>
          <cell r="D41" t="str">
            <v>高雄市大社區公所                         </v>
          </cell>
          <cell r="E41">
            <v>11</v>
          </cell>
          <cell r="F41" t="str">
            <v>地方</v>
          </cell>
          <cell r="G41">
            <v>539</v>
          </cell>
        </row>
        <row r="42">
          <cell r="A42">
            <v>5118180016</v>
          </cell>
          <cell r="B42">
            <v>51181800</v>
          </cell>
          <cell r="C42">
            <v>16</v>
          </cell>
          <cell r="D42" t="str">
            <v>高雄市六龜區公所                         </v>
          </cell>
          <cell r="E42">
            <v>11</v>
          </cell>
          <cell r="F42" t="str">
            <v>地方</v>
          </cell>
          <cell r="G42">
            <v>120</v>
          </cell>
        </row>
        <row r="43">
          <cell r="A43">
            <v>5118210016</v>
          </cell>
          <cell r="B43">
            <v>51182100</v>
          </cell>
          <cell r="C43">
            <v>16</v>
          </cell>
          <cell r="D43" t="str">
            <v>高雄市彌陀區公所                         </v>
          </cell>
          <cell r="E43">
            <v>11</v>
          </cell>
          <cell r="F43" t="str">
            <v>地方</v>
          </cell>
          <cell r="G43">
            <v>32</v>
          </cell>
        </row>
        <row r="44">
          <cell r="A44">
            <v>5120010016</v>
          </cell>
          <cell r="B44">
            <v>51200100</v>
          </cell>
          <cell r="C44">
            <v>16</v>
          </cell>
          <cell r="D44" t="str">
            <v>屏東縣政府                               </v>
          </cell>
          <cell r="E44">
            <v>17</v>
          </cell>
          <cell r="F44" t="str">
            <v>地方</v>
          </cell>
          <cell r="G44">
            <v>6134</v>
          </cell>
        </row>
        <row r="45">
          <cell r="A45">
            <v>5128020016</v>
          </cell>
          <cell r="B45">
            <v>51280200</v>
          </cell>
          <cell r="C45">
            <v>16</v>
          </cell>
          <cell r="D45" t="str">
            <v>屏東縣屏東市公所                         </v>
          </cell>
          <cell r="E45">
            <v>17</v>
          </cell>
          <cell r="F45" t="str">
            <v>地方</v>
          </cell>
          <cell r="G45">
            <v>495</v>
          </cell>
        </row>
        <row r="46">
          <cell r="A46">
            <v>5130010016</v>
          </cell>
          <cell r="B46">
            <v>51300100</v>
          </cell>
          <cell r="C46">
            <v>16</v>
          </cell>
          <cell r="D46" t="str">
            <v>宜蘭縣政府                               </v>
          </cell>
          <cell r="E46">
            <v>22</v>
          </cell>
          <cell r="F46" t="str">
            <v>地方</v>
          </cell>
          <cell r="G46">
            <v>1062</v>
          </cell>
        </row>
        <row r="47">
          <cell r="A47">
            <v>5140010016</v>
          </cell>
          <cell r="B47">
            <v>51400100</v>
          </cell>
          <cell r="C47">
            <v>16</v>
          </cell>
          <cell r="D47" t="str">
            <v>花蓮縣政府                               </v>
          </cell>
          <cell r="E47">
            <v>18</v>
          </cell>
          <cell r="F47" t="str">
            <v>地方</v>
          </cell>
          <cell r="G47">
            <v>19</v>
          </cell>
        </row>
        <row r="48">
          <cell r="A48">
            <v>5150010016</v>
          </cell>
          <cell r="B48">
            <v>51500100</v>
          </cell>
          <cell r="C48">
            <v>16</v>
          </cell>
          <cell r="D48" t="str">
            <v>臺東縣政府                               </v>
          </cell>
          <cell r="E48">
            <v>23</v>
          </cell>
          <cell r="F48" t="str">
            <v>地方</v>
          </cell>
          <cell r="G48">
            <v>27794</v>
          </cell>
        </row>
        <row r="49">
          <cell r="A49">
            <v>5158150016</v>
          </cell>
          <cell r="B49">
            <v>51581500</v>
          </cell>
          <cell r="C49">
            <v>16</v>
          </cell>
          <cell r="D49" t="str">
            <v>臺東縣太麻里鄉公所                       </v>
          </cell>
          <cell r="E49">
            <v>23</v>
          </cell>
          <cell r="F49" t="str">
            <v>地方</v>
          </cell>
          <cell r="G49">
            <v>1818</v>
          </cell>
        </row>
        <row r="50">
          <cell r="A50">
            <v>5160010016</v>
          </cell>
          <cell r="B50">
            <v>51600100</v>
          </cell>
          <cell r="C50">
            <v>16</v>
          </cell>
          <cell r="D50" t="str">
            <v>澎湖縣政府                               </v>
          </cell>
          <cell r="E50">
            <v>24</v>
          </cell>
          <cell r="F50" t="str">
            <v>地方</v>
          </cell>
          <cell r="G50">
            <v>75</v>
          </cell>
        </row>
        <row r="51">
          <cell r="A51">
            <v>5160040016</v>
          </cell>
          <cell r="B51">
            <v>51600400</v>
          </cell>
          <cell r="C51">
            <v>16</v>
          </cell>
          <cell r="D51" t="str">
            <v>澎湖縣政府警察局                         </v>
          </cell>
          <cell r="E51">
            <v>24</v>
          </cell>
          <cell r="F51" t="str">
            <v>地方</v>
          </cell>
          <cell r="G51">
            <v>2814</v>
          </cell>
        </row>
        <row r="52">
          <cell r="A52">
            <v>6010010016</v>
          </cell>
          <cell r="B52">
            <v>60100100</v>
          </cell>
          <cell r="C52">
            <v>16</v>
          </cell>
          <cell r="D52" t="str">
            <v>金門縣政府                               </v>
          </cell>
          <cell r="E52">
            <v>38</v>
          </cell>
          <cell r="F52" t="str">
            <v>地方</v>
          </cell>
          <cell r="G52">
            <v>185</v>
          </cell>
        </row>
        <row r="53">
          <cell r="A53">
            <v>6020010016</v>
          </cell>
          <cell r="B53">
            <v>60200100</v>
          </cell>
          <cell r="C53">
            <v>16</v>
          </cell>
          <cell r="D53" t="str">
            <v>福建省連江縣政府                         </v>
          </cell>
          <cell r="E53">
            <v>39</v>
          </cell>
          <cell r="F53" t="str">
            <v>地方</v>
          </cell>
          <cell r="G53">
            <v>525</v>
          </cell>
        </row>
        <row r="54">
          <cell r="G54">
            <v>754216</v>
          </cell>
        </row>
      </sheetData>
      <sheetData sheetId="3">
        <row r="1">
          <cell r="A1" t="str">
            <v>支給機關代號+性質別</v>
          </cell>
          <cell r="B1" t="str">
            <v>支給機關代號</v>
          </cell>
          <cell r="C1" t="str">
            <v>性質別</v>
          </cell>
          <cell r="D1" t="str">
            <v>支給機關名稱</v>
          </cell>
          <cell r="E1" t="str">
            <v>主辦行</v>
          </cell>
          <cell r="F1" t="str">
            <v>地區別</v>
          </cell>
          <cell r="G1" t="str">
            <v>差額利息</v>
          </cell>
        </row>
        <row r="2">
          <cell r="A2">
            <v>2001000016</v>
          </cell>
          <cell r="B2">
            <v>20010000</v>
          </cell>
          <cell r="C2">
            <v>16</v>
          </cell>
          <cell r="D2" t="str">
            <v>臺北市政府                               </v>
          </cell>
          <cell r="E2">
            <v>3</v>
          </cell>
          <cell r="F2" t="str">
            <v>地方</v>
          </cell>
          <cell r="G2">
            <v>595434</v>
          </cell>
        </row>
        <row r="3">
          <cell r="A3">
            <v>2009000016</v>
          </cell>
          <cell r="B3">
            <v>20090000</v>
          </cell>
          <cell r="C3">
            <v>16</v>
          </cell>
          <cell r="D3" t="str">
            <v>臺北市政府教育局                         </v>
          </cell>
          <cell r="E3">
            <v>3</v>
          </cell>
          <cell r="F3" t="str">
            <v>地方</v>
          </cell>
          <cell r="G3">
            <v>1488070</v>
          </cell>
        </row>
        <row r="4">
          <cell r="A4">
            <v>4020010016</v>
          </cell>
          <cell r="B4">
            <v>40200100</v>
          </cell>
          <cell r="C4">
            <v>16</v>
          </cell>
          <cell r="D4" t="str">
            <v>臺中市政府                               </v>
          </cell>
          <cell r="E4">
            <v>10</v>
          </cell>
          <cell r="F4" t="str">
            <v>地方</v>
          </cell>
          <cell r="G4">
            <v>5341</v>
          </cell>
        </row>
        <row r="5">
          <cell r="A5">
            <v>4040010016</v>
          </cell>
          <cell r="B5">
            <v>40400100</v>
          </cell>
          <cell r="C5">
            <v>16</v>
          </cell>
          <cell r="D5" t="str">
            <v>高雄市政府                               </v>
          </cell>
          <cell r="E5">
            <v>11</v>
          </cell>
          <cell r="F5" t="str">
            <v>地方</v>
          </cell>
          <cell r="G5">
            <v>1704</v>
          </cell>
        </row>
        <row r="6">
          <cell r="A6">
            <v>4040030416</v>
          </cell>
          <cell r="B6">
            <v>40400304</v>
          </cell>
          <cell r="C6">
            <v>16</v>
          </cell>
          <cell r="D6" t="str">
            <v>高雄市政府教育局                         </v>
          </cell>
          <cell r="E6">
            <v>11</v>
          </cell>
          <cell r="F6" t="str">
            <v>地方</v>
          </cell>
          <cell r="G6">
            <v>288665</v>
          </cell>
        </row>
        <row r="7">
          <cell r="A7">
            <v>5010010016</v>
          </cell>
          <cell r="B7">
            <v>50100100</v>
          </cell>
          <cell r="C7">
            <v>16</v>
          </cell>
          <cell r="D7" t="str">
            <v>新北市政府                               </v>
          </cell>
          <cell r="E7">
            <v>27</v>
          </cell>
          <cell r="F7" t="str">
            <v>地方</v>
          </cell>
          <cell r="G7">
            <v>564</v>
          </cell>
        </row>
        <row r="8">
          <cell r="A8">
            <v>5020010016</v>
          </cell>
          <cell r="B8">
            <v>50200100</v>
          </cell>
          <cell r="C8">
            <v>16</v>
          </cell>
          <cell r="D8" t="str">
            <v>桃園縣政府                               </v>
          </cell>
          <cell r="E8">
            <v>26</v>
          </cell>
          <cell r="F8" t="str">
            <v>地方</v>
          </cell>
          <cell r="G8">
            <v>5008</v>
          </cell>
        </row>
        <row r="9">
          <cell r="A9">
            <v>5070010016</v>
          </cell>
          <cell r="B9">
            <v>50700100</v>
          </cell>
          <cell r="C9">
            <v>16</v>
          </cell>
          <cell r="D9" t="str">
            <v>南投縣政府                               </v>
          </cell>
          <cell r="E9">
            <v>32</v>
          </cell>
          <cell r="F9" t="str">
            <v>地方</v>
          </cell>
          <cell r="G9">
            <v>26</v>
          </cell>
        </row>
        <row r="10">
          <cell r="A10">
            <v>5110010016</v>
          </cell>
          <cell r="B10">
            <v>51100100</v>
          </cell>
          <cell r="C10">
            <v>16</v>
          </cell>
          <cell r="D10" t="str">
            <v>高雄市政府  (  原高雄縣政府  )           </v>
          </cell>
          <cell r="E10">
            <v>11</v>
          </cell>
          <cell r="F10" t="str">
            <v>地方</v>
          </cell>
          <cell r="G10">
            <v>621593</v>
          </cell>
        </row>
        <row r="11">
          <cell r="G11">
            <v>3006405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J31"/>
  <sheetViews>
    <sheetView tabSelected="1" view="pageBreakPreview" zoomScale="85" zoomScaleNormal="85" zoomScaleSheetLayoutView="85" zoomScalePageLayoutView="0" workbookViewId="0" topLeftCell="A1">
      <pane xSplit="2" ySplit="6" topLeftCell="C7" activePane="bottomRight" state="frozen"/>
      <selection pane="topLeft" activeCell="J98" sqref="J98"/>
      <selection pane="topRight" activeCell="J98" sqref="J98"/>
      <selection pane="bottomLeft" activeCell="J98" sqref="J98"/>
      <selection pane="bottomRight" activeCell="G6" sqref="G6"/>
    </sheetView>
  </sheetViews>
  <sheetFormatPr defaultColWidth="9.75390625" defaultRowHeight="31.5" customHeight="1"/>
  <cols>
    <col min="1" max="1" width="8.625" style="1" customWidth="1"/>
    <col min="2" max="2" width="16.50390625" style="1" customWidth="1"/>
    <col min="3" max="3" width="12.50390625" style="2" customWidth="1"/>
    <col min="4" max="4" width="7.25390625" style="2" customWidth="1"/>
    <col min="5" max="5" width="12.50390625" style="2" customWidth="1"/>
    <col min="6" max="6" width="7.25390625" style="1" customWidth="1"/>
    <col min="7" max="7" width="12.50390625" style="1" customWidth="1"/>
    <col min="8" max="8" width="7.25390625" style="1" customWidth="1"/>
    <col min="9" max="9" width="11.625" style="1" customWidth="1"/>
    <col min="10" max="10" width="7.25390625" style="1" customWidth="1"/>
    <col min="11" max="245" width="9.75390625" style="1" customWidth="1"/>
    <col min="246" max="246" width="8.625" style="1" customWidth="1"/>
    <col min="247" max="247" width="16.50390625" style="1" customWidth="1"/>
    <col min="248" max="248" width="12.50390625" style="1" customWidth="1"/>
    <col min="249" max="249" width="7.25390625" style="1" customWidth="1"/>
    <col min="250" max="250" width="12.50390625" style="1" customWidth="1"/>
    <col min="251" max="251" width="7.25390625" style="1" customWidth="1"/>
    <col min="252" max="252" width="12.50390625" style="1" customWidth="1"/>
    <col min="253" max="253" width="7.25390625" style="1" customWidth="1"/>
    <col min="254" max="254" width="11.625" style="1" customWidth="1"/>
    <col min="255" max="255" width="7.25390625" style="1" customWidth="1"/>
    <col min="256" max="16384" width="2.375" style="1" customWidth="1"/>
  </cols>
  <sheetData>
    <row r="1" spans="1:10" ht="26.25" customHeight="1">
      <c r="A1" s="40"/>
      <c r="C1" s="35"/>
      <c r="D1" s="39" t="s">
        <v>32</v>
      </c>
      <c r="F1" s="35"/>
      <c r="G1" s="35"/>
      <c r="H1" s="35"/>
      <c r="I1" s="35"/>
      <c r="J1" s="35"/>
    </row>
    <row r="2" spans="1:10" ht="26.25" customHeight="1">
      <c r="A2" s="38" t="s">
        <v>31</v>
      </c>
      <c r="C2" s="35"/>
      <c r="D2" s="37" t="s">
        <v>30</v>
      </c>
      <c r="F2" s="35"/>
      <c r="G2" s="35"/>
      <c r="H2" s="35"/>
      <c r="I2" s="35"/>
      <c r="J2" s="35"/>
    </row>
    <row r="3" spans="2:10" ht="8.25" customHeight="1">
      <c r="B3" s="36"/>
      <c r="C3" s="35"/>
      <c r="D3" s="35"/>
      <c r="E3" s="35"/>
      <c r="F3" s="35"/>
      <c r="G3" s="35"/>
      <c r="H3" s="35"/>
      <c r="I3" s="35"/>
      <c r="J3" s="35"/>
    </row>
    <row r="4" spans="5:10" ht="18" customHeight="1">
      <c r="E4" s="34" t="s">
        <v>29</v>
      </c>
      <c r="F4" s="33"/>
      <c r="J4" s="32" t="s">
        <v>28</v>
      </c>
    </row>
    <row r="5" spans="1:10" ht="30" customHeight="1">
      <c r="A5" s="41" t="s">
        <v>27</v>
      </c>
      <c r="B5" s="42"/>
      <c r="C5" s="30" t="s">
        <v>26</v>
      </c>
      <c r="D5" s="30"/>
      <c r="E5" s="30" t="s">
        <v>25</v>
      </c>
      <c r="F5" s="31"/>
      <c r="G5" s="30" t="s">
        <v>24</v>
      </c>
      <c r="H5" s="31"/>
      <c r="I5" s="30" t="s">
        <v>23</v>
      </c>
      <c r="J5" s="29"/>
    </row>
    <row r="6" spans="1:10" ht="30" customHeight="1">
      <c r="A6" s="43"/>
      <c r="B6" s="44"/>
      <c r="C6" s="28" t="s">
        <v>22</v>
      </c>
      <c r="D6" s="28" t="s">
        <v>14</v>
      </c>
      <c r="E6" s="28" t="s">
        <v>22</v>
      </c>
      <c r="F6" s="28" t="s">
        <v>14</v>
      </c>
      <c r="G6" s="28" t="s">
        <v>22</v>
      </c>
      <c r="H6" s="28" t="s">
        <v>14</v>
      </c>
      <c r="I6" s="28" t="s">
        <v>22</v>
      </c>
      <c r="J6" s="27" t="s">
        <v>14</v>
      </c>
    </row>
    <row r="7" spans="1:10" ht="30" customHeight="1">
      <c r="A7" s="26" t="s">
        <v>21</v>
      </c>
      <c r="B7" s="10"/>
      <c r="C7" s="13">
        <f aca="true" t="shared" si="0" ref="C7:J7">SUM(C9:C13)</f>
        <v>2102197</v>
      </c>
      <c r="D7" s="14">
        <f t="shared" si="0"/>
        <v>99.99999999999999</v>
      </c>
      <c r="E7" s="13">
        <f t="shared" si="0"/>
        <v>591973</v>
      </c>
      <c r="F7" s="14">
        <f t="shared" si="0"/>
        <v>100.00000000000001</v>
      </c>
      <c r="G7" s="13">
        <f t="shared" si="0"/>
        <v>221995</v>
      </c>
      <c r="H7" s="14">
        <f t="shared" si="0"/>
        <v>99.99999999999999</v>
      </c>
      <c r="I7" s="13">
        <f t="shared" si="0"/>
        <v>2916165</v>
      </c>
      <c r="J7" s="12">
        <f t="shared" si="0"/>
        <v>100</v>
      </c>
    </row>
    <row r="8" spans="1:10" ht="30" customHeight="1">
      <c r="A8" s="10"/>
      <c r="B8" s="21" t="s">
        <v>14</v>
      </c>
      <c r="C8" s="20">
        <f>ROUND(C7/$I7*100,1)</f>
        <v>72.1</v>
      </c>
      <c r="D8" s="20"/>
      <c r="E8" s="20">
        <f>ROUND(E7/$I7*100,1)</f>
        <v>20.3</v>
      </c>
      <c r="F8" s="20"/>
      <c r="G8" s="20">
        <f>ROUND(G7/$I7*100,1)</f>
        <v>7.6</v>
      </c>
      <c r="H8" s="20"/>
      <c r="I8" s="20">
        <f aca="true" t="shared" si="1" ref="I8:I13">SUM(C8,E8,G8)</f>
        <v>99.99999999999999</v>
      </c>
      <c r="J8" s="17"/>
    </row>
    <row r="9" spans="1:10" ht="30" customHeight="1">
      <c r="A9" s="23" t="s">
        <v>20</v>
      </c>
      <c r="B9" s="10"/>
      <c r="C9" s="13">
        <v>1679592</v>
      </c>
      <c r="D9" s="14">
        <f>ROUND(C9/$C$7*100,1)</f>
        <v>79.9</v>
      </c>
      <c r="E9" s="13">
        <v>473374</v>
      </c>
      <c r="F9" s="25">
        <f>ROUND(E9/$E$7*100,1)</f>
        <v>80</v>
      </c>
      <c r="G9" s="15">
        <v>174493</v>
      </c>
      <c r="H9" s="14">
        <f>ROUND(G9/$G$7*100,1)</f>
        <v>78.6</v>
      </c>
      <c r="I9" s="13">
        <f t="shared" si="1"/>
        <v>2327459</v>
      </c>
      <c r="J9" s="24">
        <f>ROUND(I9/$I$7*100,1)</f>
        <v>79.8</v>
      </c>
    </row>
    <row r="10" spans="1:10" ht="30" customHeight="1">
      <c r="A10" s="23" t="s">
        <v>19</v>
      </c>
      <c r="B10" s="10"/>
      <c r="C10" s="13">
        <v>243599</v>
      </c>
      <c r="D10" s="14">
        <f>ROUND(C10/$C$7*100,1)</f>
        <v>11.6</v>
      </c>
      <c r="E10" s="13">
        <v>35009</v>
      </c>
      <c r="F10" s="25">
        <f>ROUND(E10/$E$7*100,1)</f>
        <v>5.9</v>
      </c>
      <c r="G10" s="15">
        <v>4630</v>
      </c>
      <c r="H10" s="14">
        <f>ROUND(G10/$G$7*100,1)</f>
        <v>2.1</v>
      </c>
      <c r="I10" s="13">
        <f t="shared" si="1"/>
        <v>283238</v>
      </c>
      <c r="J10" s="24">
        <f>ROUND(I10/$I$7*100,1)</f>
        <v>9.7</v>
      </c>
    </row>
    <row r="11" spans="1:10" ht="30" customHeight="1">
      <c r="A11" s="23" t="s">
        <v>18</v>
      </c>
      <c r="B11" s="10"/>
      <c r="C11" s="13">
        <v>119070</v>
      </c>
      <c r="D11" s="14">
        <f>ROUND(C11/$C$7*100,1)-0.1</f>
        <v>5.6000000000000005</v>
      </c>
      <c r="E11" s="13">
        <v>44398</v>
      </c>
      <c r="F11" s="25">
        <f>ROUND(E11/$E$7*100,1)</f>
        <v>7.5</v>
      </c>
      <c r="G11" s="15">
        <v>10477</v>
      </c>
      <c r="H11" s="14">
        <f>ROUND(G11/$G$7*100,1)</f>
        <v>4.7</v>
      </c>
      <c r="I11" s="13">
        <f t="shared" si="1"/>
        <v>173945</v>
      </c>
      <c r="J11" s="24">
        <f>ROUND(I11/$I$7*100,1)</f>
        <v>6</v>
      </c>
    </row>
    <row r="12" spans="1:10" ht="30" customHeight="1">
      <c r="A12" s="23" t="s">
        <v>17</v>
      </c>
      <c r="B12" s="10"/>
      <c r="C12" s="13">
        <v>47989</v>
      </c>
      <c r="D12" s="14">
        <f>ROUND(C12/$C$7*100,1)</f>
        <v>2.3</v>
      </c>
      <c r="E12" s="13">
        <v>15891</v>
      </c>
      <c r="F12" s="25">
        <f>ROUND(E12/$E$7*100,1)</f>
        <v>2.7</v>
      </c>
      <c r="G12" s="15">
        <v>5659</v>
      </c>
      <c r="H12" s="14">
        <f>ROUND(G12/$G$7*100,1)+0.1</f>
        <v>2.6</v>
      </c>
      <c r="I12" s="13">
        <f t="shared" si="1"/>
        <v>69539</v>
      </c>
      <c r="J12" s="24">
        <f>ROUND(I12/$I$7*100,1)</f>
        <v>2.4</v>
      </c>
    </row>
    <row r="13" spans="1:10" ht="30" customHeight="1">
      <c r="A13" s="23" t="s">
        <v>16</v>
      </c>
      <c r="B13" s="10"/>
      <c r="C13" s="13">
        <v>11947</v>
      </c>
      <c r="D13" s="14">
        <f>ROUND(C13/$C$7*100,1)</f>
        <v>0.6</v>
      </c>
      <c r="E13" s="13">
        <v>23301</v>
      </c>
      <c r="F13" s="25">
        <f>ROUND(E13/$E$7*100,1)</f>
        <v>3.9</v>
      </c>
      <c r="G13" s="15">
        <v>26736</v>
      </c>
      <c r="H13" s="14">
        <f>ROUND(G13/$G$7*100,1)</f>
        <v>12</v>
      </c>
      <c r="I13" s="13">
        <f t="shared" si="1"/>
        <v>61984</v>
      </c>
      <c r="J13" s="24">
        <f>ROUND(I13/$I$7*100,1)</f>
        <v>2.1</v>
      </c>
    </row>
    <row r="14" spans="1:10" ht="30" customHeight="1">
      <c r="A14" s="23"/>
      <c r="B14" s="10"/>
      <c r="C14" s="13"/>
      <c r="D14" s="14"/>
      <c r="E14" s="13"/>
      <c r="F14" s="14"/>
      <c r="G14" s="15"/>
      <c r="H14" s="14"/>
      <c r="I14" s="13"/>
      <c r="J14" s="12"/>
    </row>
    <row r="15" spans="1:10" ht="30" customHeight="1">
      <c r="A15" s="23" t="s">
        <v>15</v>
      </c>
      <c r="B15" s="10"/>
      <c r="C15" s="22">
        <f aca="true" t="shared" si="2" ref="C15:J15">SUM(C17:C25)</f>
        <v>1824893</v>
      </c>
      <c r="D15" s="14">
        <f t="shared" si="2"/>
        <v>100</v>
      </c>
      <c r="E15" s="22">
        <f t="shared" si="2"/>
        <v>828378</v>
      </c>
      <c r="F15" s="14">
        <f t="shared" si="2"/>
        <v>100</v>
      </c>
      <c r="G15" s="22">
        <f t="shared" si="2"/>
        <v>447959</v>
      </c>
      <c r="H15" s="14">
        <f t="shared" si="2"/>
        <v>100</v>
      </c>
      <c r="I15" s="22">
        <f t="shared" si="2"/>
        <v>3101230</v>
      </c>
      <c r="J15" s="12">
        <f t="shared" si="2"/>
        <v>100</v>
      </c>
    </row>
    <row r="16" spans="1:10" ht="30" customHeight="1">
      <c r="A16" s="10"/>
      <c r="B16" s="21" t="s">
        <v>14</v>
      </c>
      <c r="C16" s="20">
        <f>ROUND(C15/$I15*100,1)</f>
        <v>58.8</v>
      </c>
      <c r="D16" s="20"/>
      <c r="E16" s="20">
        <f>ROUND(E15/$I15*100,1)</f>
        <v>26.7</v>
      </c>
      <c r="F16" s="20"/>
      <c r="G16" s="20">
        <f>ROUND(G15/$I15*100,1)+0.1</f>
        <v>14.5</v>
      </c>
      <c r="H16" s="19"/>
      <c r="I16" s="18">
        <f aca="true" t="shared" si="3" ref="I16:I25">SUM(C16,E16,G16)</f>
        <v>100</v>
      </c>
      <c r="J16" s="17"/>
    </row>
    <row r="17" spans="1:10" ht="30" customHeight="1">
      <c r="A17" s="16" t="s">
        <v>13</v>
      </c>
      <c r="B17" s="10"/>
      <c r="C17" s="13">
        <v>197687</v>
      </c>
      <c r="D17" s="14">
        <f aca="true" t="shared" si="4" ref="D17:D25">ROUND(C17/$C$15*100,1)</f>
        <v>10.8</v>
      </c>
      <c r="E17" s="13">
        <v>142685</v>
      </c>
      <c r="F17" s="14">
        <f>ROUND(E17/$E$15*100,1)</f>
        <v>17.2</v>
      </c>
      <c r="G17" s="15">
        <v>92516</v>
      </c>
      <c r="H17" s="14">
        <f>ROUND(G17/$G$15*100,1)</f>
        <v>20.7</v>
      </c>
      <c r="I17" s="13">
        <f t="shared" si="3"/>
        <v>432888</v>
      </c>
      <c r="J17" s="12">
        <f aca="true" t="shared" si="5" ref="J17:J25">ROUND(I17/$I$15*100,1)</f>
        <v>14</v>
      </c>
    </row>
    <row r="18" spans="1:10" ht="30" customHeight="1">
      <c r="A18" s="16" t="s">
        <v>12</v>
      </c>
      <c r="B18" s="10"/>
      <c r="C18" s="13">
        <v>343496</v>
      </c>
      <c r="D18" s="14">
        <f t="shared" si="4"/>
        <v>18.8</v>
      </c>
      <c r="E18" s="13">
        <v>0</v>
      </c>
      <c r="F18" s="13">
        <v>0</v>
      </c>
      <c r="G18" s="15">
        <v>0</v>
      </c>
      <c r="H18" s="15">
        <v>0</v>
      </c>
      <c r="I18" s="13">
        <f t="shared" si="3"/>
        <v>343496</v>
      </c>
      <c r="J18" s="12">
        <f t="shared" si="5"/>
        <v>11.1</v>
      </c>
    </row>
    <row r="19" spans="1:10" ht="30" customHeight="1">
      <c r="A19" s="16" t="s">
        <v>11</v>
      </c>
      <c r="B19" s="10"/>
      <c r="C19" s="13">
        <v>317078</v>
      </c>
      <c r="D19" s="14">
        <f t="shared" si="4"/>
        <v>17.4</v>
      </c>
      <c r="E19" s="13">
        <v>303543</v>
      </c>
      <c r="F19" s="14">
        <f aca="true" t="shared" si="6" ref="F19:F25">ROUND(E19/$E$15*100,1)</f>
        <v>36.6</v>
      </c>
      <c r="G19" s="15">
        <v>127725</v>
      </c>
      <c r="H19" s="14">
        <f aca="true" t="shared" si="7" ref="H19:H25">ROUND(G19/$G$15*100,1)</f>
        <v>28.5</v>
      </c>
      <c r="I19" s="13">
        <f t="shared" si="3"/>
        <v>748346</v>
      </c>
      <c r="J19" s="12">
        <f t="shared" si="5"/>
        <v>24.1</v>
      </c>
    </row>
    <row r="20" spans="1:10" ht="30" customHeight="1">
      <c r="A20" s="16" t="s">
        <v>10</v>
      </c>
      <c r="B20" s="10"/>
      <c r="C20" s="13">
        <v>226600</v>
      </c>
      <c r="D20" s="14">
        <f t="shared" si="4"/>
        <v>12.4</v>
      </c>
      <c r="E20" s="13">
        <v>146564</v>
      </c>
      <c r="F20" s="14">
        <f t="shared" si="6"/>
        <v>17.7</v>
      </c>
      <c r="G20" s="15">
        <v>87305</v>
      </c>
      <c r="H20" s="14">
        <f t="shared" si="7"/>
        <v>19.5</v>
      </c>
      <c r="I20" s="13">
        <f t="shared" si="3"/>
        <v>460469</v>
      </c>
      <c r="J20" s="12">
        <f t="shared" si="5"/>
        <v>14.8</v>
      </c>
    </row>
    <row r="21" spans="1:10" ht="30" customHeight="1">
      <c r="A21" s="16" t="s">
        <v>9</v>
      </c>
      <c r="B21" s="10"/>
      <c r="C21" s="13">
        <v>466382</v>
      </c>
      <c r="D21" s="14">
        <f t="shared" si="4"/>
        <v>25.6</v>
      </c>
      <c r="E21" s="13">
        <v>132742</v>
      </c>
      <c r="F21" s="14">
        <f t="shared" si="6"/>
        <v>16</v>
      </c>
      <c r="G21" s="15">
        <v>62834</v>
      </c>
      <c r="H21" s="14">
        <f t="shared" si="7"/>
        <v>14</v>
      </c>
      <c r="I21" s="13">
        <f t="shared" si="3"/>
        <v>661958</v>
      </c>
      <c r="J21" s="12">
        <f t="shared" si="5"/>
        <v>21.3</v>
      </c>
    </row>
    <row r="22" spans="1:10" ht="30" customHeight="1">
      <c r="A22" s="16" t="s">
        <v>8</v>
      </c>
      <c r="B22" s="10"/>
      <c r="C22" s="13">
        <v>5335</v>
      </c>
      <c r="D22" s="14">
        <f t="shared" si="4"/>
        <v>0.3</v>
      </c>
      <c r="E22" s="13">
        <v>59691</v>
      </c>
      <c r="F22" s="14">
        <f t="shared" si="6"/>
        <v>7.2</v>
      </c>
      <c r="G22" s="15">
        <v>23926</v>
      </c>
      <c r="H22" s="14">
        <f t="shared" si="7"/>
        <v>5.3</v>
      </c>
      <c r="I22" s="13">
        <f t="shared" si="3"/>
        <v>88952</v>
      </c>
      <c r="J22" s="12">
        <f t="shared" si="5"/>
        <v>2.9</v>
      </c>
    </row>
    <row r="23" spans="1:10" ht="30" customHeight="1">
      <c r="A23" s="16" t="s">
        <v>7</v>
      </c>
      <c r="B23" s="10"/>
      <c r="C23" s="13">
        <v>146398</v>
      </c>
      <c r="D23" s="14">
        <f t="shared" si="4"/>
        <v>8</v>
      </c>
      <c r="E23" s="13">
        <v>22821</v>
      </c>
      <c r="F23" s="14">
        <f t="shared" si="6"/>
        <v>2.8</v>
      </c>
      <c r="G23" s="15">
        <v>40461</v>
      </c>
      <c r="H23" s="14">
        <f t="shared" si="7"/>
        <v>9</v>
      </c>
      <c r="I23" s="13">
        <f t="shared" si="3"/>
        <v>209680</v>
      </c>
      <c r="J23" s="12">
        <f t="shared" si="5"/>
        <v>6.8</v>
      </c>
    </row>
    <row r="24" spans="1:10" ht="30" customHeight="1">
      <c r="A24" s="16" t="s">
        <v>6</v>
      </c>
      <c r="B24" s="10"/>
      <c r="C24" s="13">
        <v>109648</v>
      </c>
      <c r="D24" s="14">
        <f t="shared" si="4"/>
        <v>6</v>
      </c>
      <c r="E24" s="13">
        <v>4902</v>
      </c>
      <c r="F24" s="14">
        <f t="shared" si="6"/>
        <v>0.6</v>
      </c>
      <c r="G24" s="15">
        <v>2930</v>
      </c>
      <c r="H24" s="14">
        <f t="shared" si="7"/>
        <v>0.7</v>
      </c>
      <c r="I24" s="13">
        <f t="shared" si="3"/>
        <v>117480</v>
      </c>
      <c r="J24" s="12">
        <f t="shared" si="5"/>
        <v>3.8</v>
      </c>
    </row>
    <row r="25" spans="1:10" ht="30" customHeight="1">
      <c r="A25" s="16" t="s">
        <v>5</v>
      </c>
      <c r="B25" s="10"/>
      <c r="C25" s="13">
        <v>12269</v>
      </c>
      <c r="D25" s="14">
        <f t="shared" si="4"/>
        <v>0.7</v>
      </c>
      <c r="E25" s="13">
        <v>15430</v>
      </c>
      <c r="F25" s="14">
        <f t="shared" si="6"/>
        <v>1.9</v>
      </c>
      <c r="G25" s="15">
        <v>10262</v>
      </c>
      <c r="H25" s="14">
        <f t="shared" si="7"/>
        <v>2.3</v>
      </c>
      <c r="I25" s="13">
        <f t="shared" si="3"/>
        <v>37961</v>
      </c>
      <c r="J25" s="12">
        <f t="shared" si="5"/>
        <v>1.2</v>
      </c>
    </row>
    <row r="26" spans="1:10" ht="30" customHeight="1">
      <c r="A26" s="16"/>
      <c r="B26" s="10"/>
      <c r="C26" s="13"/>
      <c r="D26" s="14"/>
      <c r="E26" s="13"/>
      <c r="F26" s="14"/>
      <c r="G26" s="15"/>
      <c r="H26" s="14"/>
      <c r="I26" s="13"/>
      <c r="J26" s="12"/>
    </row>
    <row r="27" spans="1:10" ht="30" customHeight="1">
      <c r="A27" s="11" t="s">
        <v>4</v>
      </c>
      <c r="B27" s="10"/>
      <c r="C27" s="9">
        <f>C7-C15</f>
        <v>277304</v>
      </c>
      <c r="D27" s="9"/>
      <c r="E27" s="9">
        <f>E7-E15</f>
        <v>-236405</v>
      </c>
      <c r="F27" s="9"/>
      <c r="G27" s="9">
        <f>G7-G15</f>
        <v>-225964</v>
      </c>
      <c r="H27" s="9"/>
      <c r="I27" s="9">
        <f>I7-I15</f>
        <v>-185065</v>
      </c>
      <c r="J27" s="8"/>
    </row>
    <row r="28" spans="1:10" s="5" customFormat="1" ht="26.25" customHeight="1">
      <c r="A28" s="7" t="s">
        <v>3</v>
      </c>
      <c r="B28" s="45" t="s">
        <v>2</v>
      </c>
      <c r="C28" s="45"/>
      <c r="D28" s="45"/>
      <c r="E28" s="45"/>
      <c r="F28" s="45"/>
      <c r="G28" s="45"/>
      <c r="H28" s="45"/>
      <c r="I28" s="45"/>
      <c r="J28" s="45"/>
    </row>
    <row r="29" spans="1:10" s="5" customFormat="1" ht="20.25" customHeight="1">
      <c r="A29" s="6" t="s">
        <v>1</v>
      </c>
      <c r="B29" s="46" t="s">
        <v>0</v>
      </c>
      <c r="C29" s="47"/>
      <c r="D29" s="47"/>
      <c r="E29" s="47"/>
      <c r="F29" s="47"/>
      <c r="G29" s="47"/>
      <c r="H29" s="47"/>
      <c r="I29" s="47"/>
      <c r="J29" s="47"/>
    </row>
    <row r="30" spans="2:10" ht="31.5" customHeight="1">
      <c r="B30" s="4"/>
      <c r="C30" s="3"/>
      <c r="D30" s="3"/>
      <c r="E30" s="3"/>
      <c r="F30" s="3"/>
      <c r="G30" s="3"/>
      <c r="H30" s="3"/>
      <c r="I30" s="3"/>
      <c r="J30" s="3"/>
    </row>
    <row r="31" spans="2:10" ht="31.5" customHeight="1">
      <c r="B31" s="4"/>
      <c r="C31" s="3"/>
      <c r="D31" s="3"/>
      <c r="E31" s="3"/>
      <c r="F31" s="3"/>
      <c r="G31" s="3"/>
      <c r="H31" s="3"/>
      <c r="I31" s="3"/>
      <c r="J31" s="3"/>
    </row>
  </sheetData>
  <sheetProtection/>
  <mergeCells count="3">
    <mergeCell ref="A5:B6"/>
    <mergeCell ref="B28:J28"/>
    <mergeCell ref="B29:J29"/>
  </mergeCells>
  <printOptions/>
  <pageMargins left="0.4724409448818898" right="0.4724409448818898" top="0.6299212598425197" bottom="0.3937007874015748" header="0.4330708661417323" footer="0.1968503937007874"/>
  <pageSetup blackAndWhite="1"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陳淑娟</dc:creator>
  <cp:keywords/>
  <dc:description/>
  <cp:lastModifiedBy>楊佩茹</cp:lastModifiedBy>
  <dcterms:created xsi:type="dcterms:W3CDTF">2019-08-22T07:51:30Z</dcterms:created>
  <dcterms:modified xsi:type="dcterms:W3CDTF">2019-08-23T07:54:46Z</dcterms:modified>
  <cp:category/>
  <cp:version/>
  <cp:contentType/>
  <cp:contentStatus/>
</cp:coreProperties>
</file>